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845"/>
  </bookViews>
  <sheets>
    <sheet name="报备表" sheetId="3" r:id="rId1"/>
  </sheets>
  <definedNames>
    <definedName name="_xlnm._FilterDatabase" localSheetId="0" hidden="1">报备表!$A$6:$AD$75</definedName>
  </definedNames>
  <calcPr calcId="144525"/>
</workbook>
</file>

<file path=xl/sharedStrings.xml><?xml version="1.0" encoding="utf-8"?>
<sst xmlns="http://schemas.openxmlformats.org/spreadsheetml/2006/main" count="864" uniqueCount="302">
  <si>
    <t>囊谦县扶贫开发局2021年度县级巩固拓展脱贫攻坚成果与乡村振兴衔接入库项目表（征求意见稿）</t>
  </si>
  <si>
    <t>填报单位（盖章）：囊谦县扶贫开发局</t>
  </si>
  <si>
    <t xml:space="preserve"> </t>
  </si>
  <si>
    <t>序号</t>
  </si>
  <si>
    <t>项目名称</t>
  </si>
  <si>
    <t>项目类别</t>
  </si>
  <si>
    <t>建设性质</t>
  </si>
  <si>
    <t>项目实施地点</t>
  </si>
  <si>
    <t>项目基本情况</t>
  </si>
  <si>
    <t>项目类型
（属于哪一类请填“1”）</t>
  </si>
  <si>
    <t>备注</t>
  </si>
  <si>
    <t>实施地点
（县乡村）</t>
  </si>
  <si>
    <t>建设内容</t>
  </si>
  <si>
    <t>计划投资（万元）</t>
  </si>
  <si>
    <t>项目主管单位</t>
  </si>
  <si>
    <t>项目实施单位</t>
  </si>
  <si>
    <t>项目负责人</t>
  </si>
  <si>
    <t>计划实施年度</t>
  </si>
  <si>
    <t>建设期限</t>
  </si>
  <si>
    <t>预期目标</t>
  </si>
  <si>
    <t>收益村数（个）</t>
  </si>
  <si>
    <t>收益农牧户</t>
  </si>
  <si>
    <t>收益人口</t>
  </si>
  <si>
    <t>群众参与和带贫减贫机制</t>
  </si>
  <si>
    <t>产业发展类</t>
  </si>
  <si>
    <t>基础设施建设类</t>
  </si>
  <si>
    <t>社会事业类</t>
  </si>
  <si>
    <t>其他……（请注明）</t>
  </si>
  <si>
    <t>小计</t>
  </si>
  <si>
    <t>其中：扶贫
资金</t>
  </si>
  <si>
    <t>自筹 资金</t>
  </si>
  <si>
    <t>信贷     资金</t>
  </si>
  <si>
    <t>统筹整合资金</t>
  </si>
  <si>
    <t>其他</t>
  </si>
  <si>
    <t>其中贫困村（个）</t>
  </si>
  <si>
    <t>其中收益贫困户</t>
  </si>
  <si>
    <t>囊谦县蔬菜花卉园林苗木建设基地</t>
  </si>
  <si>
    <t>产业项目</t>
  </si>
  <si>
    <t>新建</t>
  </si>
  <si>
    <t>首选地点县农场，次选多昌自然村</t>
  </si>
  <si>
    <t>建设规模为1000亩的蔬菜、花卉园林苗木种植基地，包括基地围栏、高档日光节能温室100栋（15万元/栋），大棚50个（10万元/个），保护地100亩，露天蔬菜及苗木种植800亩，100亩配套道路建设。</t>
  </si>
  <si>
    <t>县人民政府</t>
  </si>
  <si>
    <t>农牧局</t>
  </si>
  <si>
    <t>才宁</t>
  </si>
  <si>
    <t>2021年</t>
  </si>
  <si>
    <t>2021年3月-2022年12月</t>
  </si>
  <si>
    <t>通过实施项目提高蔬菜花卉园林苗木产量，实现农牧民实现就业增收，巩固脱贫成果。</t>
  </si>
  <si>
    <t>囊谦县5乡镇蔬菜种植基地</t>
  </si>
  <si>
    <t>着晓乡、白扎乡、娘拉乡、觉拉乡、毛庄乡</t>
  </si>
  <si>
    <t>在5乡镇新建蔬菜种植基地5处。</t>
  </si>
  <si>
    <t>通过实施项目提高蔬菜产量，实现农牧民实现就业增收，巩固脱贫成果。</t>
  </si>
  <si>
    <t>囊谦县藏药材种植基地</t>
  </si>
  <si>
    <t>娘拉乡、东坝乡、尕羊乡</t>
  </si>
  <si>
    <t>建设规模为1000亩的藏药材种植基地，发展我县藏药材种植产业</t>
  </si>
  <si>
    <t>通过实施项目提高藏药材产量，实现农牧民实现就业增收，巩固脱贫成果。</t>
  </si>
  <si>
    <t>防灾物资储备库建设项目</t>
  </si>
  <si>
    <t>综合保障性</t>
  </si>
  <si>
    <t>牧业重点乡镇村</t>
  </si>
  <si>
    <t>建设防灾、救灾物资储存基地，</t>
  </si>
  <si>
    <t>建设防灾、救灾物资储存基地</t>
  </si>
  <si>
    <t>建设防灾、救灾物资储存基地，保障救灾物质充足</t>
  </si>
  <si>
    <t>跨村大规模化、科学化生态养殖基地项目</t>
  </si>
  <si>
    <t>着晓乡、吉曲乡、东坝乡、尕羊乡</t>
  </si>
  <si>
    <t>牧业乡镇村发展跨村大规模化生态养殖专业合作社，通过流转草场，大规模、科学化的养殖，增加牧民收入，</t>
  </si>
  <si>
    <t>通过实施项目提高牛羊产量，实现农牧民实现就业增收，巩固脱贫成果。</t>
  </si>
  <si>
    <t>文化产业发展传承建设项目</t>
  </si>
  <si>
    <t>香达镇</t>
  </si>
  <si>
    <t>依托囊谦厚重的文化底蕴和现有的文化产业基础建设演绎和体验基地（含民族舞蹈、藏戏、说唱、文化打卡体验)</t>
  </si>
  <si>
    <t>通过实施项目增强文化自信，实现农牧民实现就业增收，巩固脱贫成果。</t>
  </si>
  <si>
    <t>跨村大规模化特色产业种植基地建设项目</t>
  </si>
  <si>
    <t>农业7乡镇</t>
  </si>
  <si>
    <t>根据地利等级和坡度在农业乡镇农业村，通过流转土地，发展跨村连片规模化优质饲草料、芫根等饲草作物，规模化、科学化的种植黑白青稞，增加牧民收入，配套建设特色作物（青稞、芫根等）籽种繁育基地</t>
  </si>
  <si>
    <t>通过实施项目提高种植产量，实现农牧民实现就业增收，巩固脱贫成果。</t>
  </si>
  <si>
    <t>到户产业（边缘户）</t>
  </si>
  <si>
    <t>十乡镇</t>
  </si>
  <si>
    <t>扶持全县1342人边缘户实施到户产业项目</t>
  </si>
  <si>
    <t>扶贫局</t>
  </si>
  <si>
    <t>郭晓荣</t>
  </si>
  <si>
    <t>通过实施项目实现边缘户稳定增收</t>
  </si>
  <si>
    <t>囊谦县特色产业实种项目</t>
  </si>
  <si>
    <t>娘拉乡、香达镇、白扎乡</t>
  </si>
  <si>
    <t>建设藏茶、沙枣等特色产业实种基地</t>
  </si>
  <si>
    <t>通过发展特色产业，实现农牧民稳定增收</t>
  </si>
  <si>
    <t>囊谦县饲草料种植基地建设项目</t>
  </si>
  <si>
    <t>建设饲草料种植基地一处</t>
  </si>
  <si>
    <t>建成规模化饲草料种植基地，增加收入</t>
  </si>
  <si>
    <t>囊谦县农畜产品综合交易中转中心建设项目</t>
  </si>
  <si>
    <t>建设囊谦县农畜产品综合交易中转中心一处</t>
  </si>
  <si>
    <t>建设农畜产品交易中心，提高农畜产品销量，实现增收</t>
  </si>
  <si>
    <t>囊谦县农贸市场建设项目</t>
  </si>
  <si>
    <t>县城城南，城东，新城区</t>
  </si>
  <si>
    <t>在县城城南，城东，新城区适当位置建设3-5处农贸市场</t>
  </si>
  <si>
    <t>建设农贸市场，提高农畜产品销量，实现增收</t>
  </si>
  <si>
    <t>非贫困村集体经济光伏产业项目</t>
  </si>
  <si>
    <t>将41个非贫困村集体经济资金统一用于光伏电站建设。</t>
  </si>
  <si>
    <t>通过实施项目，增加村集体收入，开发公益性岗位，实现农牧民稳定增收</t>
  </si>
  <si>
    <t>农畜及特色产品加工、产业链条延展、市场开发对接项目</t>
  </si>
  <si>
    <t>通过农畜及特色产品加工、产业链条延展、市场开发对接，增加产品销量，实现增收</t>
  </si>
  <si>
    <t>旅游扶贫产业发展项目</t>
  </si>
  <si>
    <t>毛庄乡孜容村、东坝乡1个、觉拉乡2个、娘拉峡谷</t>
  </si>
  <si>
    <t>依托我县自然景观，新建旅游观光5处</t>
  </si>
  <si>
    <t>发展乡村旅游业，吸纳建档立卡贫困户中的剩余劳动力就业，促进农牧民增收。</t>
  </si>
  <si>
    <t>物流配送中心建设项目</t>
  </si>
  <si>
    <t>香达镇诚信路</t>
  </si>
  <si>
    <t xml:space="preserve">建设囊谦县物流配送中心一处，实现全县所有物流配送的统一，方便群众物流配送，做到统一规范管理，助推发展
</t>
  </si>
  <si>
    <t>建设物流配送中心，发展物流，促发展</t>
  </si>
  <si>
    <t>通过发展物流，促进电子商务健康发展</t>
  </si>
  <si>
    <t>囊谦县物流园区建设项目（大件）</t>
  </si>
  <si>
    <t>香达镇保合滩</t>
  </si>
  <si>
    <t>建成县级物流中心一处，规范我县物流管理，实现健康发展，完善物流网络体系</t>
  </si>
  <si>
    <t>乡物流网络建设项目</t>
  </si>
  <si>
    <t>村公共服务</t>
  </si>
  <si>
    <t>10乡镇</t>
  </si>
  <si>
    <t>依托园区、客运站场等区域枢纽节点，逐步完善县乡两级物流节点基础网络，鼓励引导邮政、快递企业依托重要交通枢纽、物流集散地规划建设集运输、仓储、配送等多功能于一体的综合快速寄递服务基地，建设镇物流服务站、农村快递公共取送点等</t>
  </si>
  <si>
    <t>发改局</t>
  </si>
  <si>
    <t>更尕才仁</t>
  </si>
  <si>
    <t>非贫困村基础设施建设</t>
  </si>
  <si>
    <t>对非贫困村水电路讯网进行功能完善和能力提升。每村500万元。</t>
  </si>
  <si>
    <t>交通局、水利局</t>
  </si>
  <si>
    <t>扎西加羊、成林才让</t>
  </si>
  <si>
    <t>非贫困村水电路讯网进行功能完善和能力提升</t>
  </si>
  <si>
    <t>囊谦县扶贫职业（短期技能）培训、产业孵化、就业转移中心</t>
  </si>
  <si>
    <t>香达镇巴曲通玛涌</t>
  </si>
  <si>
    <t>建设技能培训基地一处，建成后满足职业培训和短期技能培训，产业孵化、就业转移等功能，打造成囊谦县产业区（巴曲通玛涌）</t>
  </si>
  <si>
    <t>通过建设扶贫职业（短期技能）培训、产业孵化、就业转移中心，提升农牧民就业率，实现稳定增收</t>
  </si>
  <si>
    <t>村级卫生服务能力提升项目</t>
  </si>
  <si>
    <t>生活条件改善</t>
  </si>
  <si>
    <t>为全县69个村级卫生室配备专业的医疗卫生工作人员，举行现有工作人员的综合能力，提升服务能力</t>
  </si>
  <si>
    <t>卫健局</t>
  </si>
  <si>
    <t>拉元舜</t>
  </si>
  <si>
    <t>通过为全县69个村级卫生室配备专业的医疗卫生工作人员，举行现有工作人员的综合能力，提升服务能力</t>
  </si>
  <si>
    <t>冷日村、叶巴村融入城镇社区配套建设项目</t>
  </si>
  <si>
    <t>村基础设施</t>
  </si>
  <si>
    <t>冷日村、叶巴村易地扶贫搬迁项目集中安置点</t>
  </si>
  <si>
    <t>为冷日村、叶巴村易地扶贫搬项目集中安置点设立配套社区</t>
  </si>
  <si>
    <t>民政局</t>
  </si>
  <si>
    <t>索南生格</t>
  </si>
  <si>
    <t>设立社区，规范管理</t>
  </si>
  <si>
    <t>囊谦县易地扶贫搬迁项目集中安置点基础设施和公共服务功能完善项目</t>
  </si>
  <si>
    <t>囊谦县易地扶贫搬迁项目集中安置点</t>
  </si>
  <si>
    <t>为囊谦县易地扶贫搬迁集中安置点内的基础设施及公共服务功能进行完善。主要建设内容为：污水、雨水、入室给水管道及绿化工程</t>
  </si>
  <si>
    <t>完善基础设施和公共服务功能，提高农牧民生活质量</t>
  </si>
  <si>
    <t>囊谦县易地扶贫搬迁集中安置点及教育园区基础设施配套建设项目</t>
  </si>
  <si>
    <t>囊谦县教育园区</t>
  </si>
  <si>
    <t>囊谦县教育园区周边市政道路给排水及冷日村、叶巴村易地扶贫搬迁集中安置点内的配套基础设施建设工程。主要建设内容为：污水、雨水、给水管道、绿化及照明工程</t>
  </si>
  <si>
    <t>人才公寓建设项目</t>
  </si>
  <si>
    <t>为全面做好乡村振兴，引进人才助推乡村振兴，建设人才住房200套</t>
  </si>
  <si>
    <t>住建局</t>
  </si>
  <si>
    <t>斌巴才仁</t>
  </si>
  <si>
    <t>通过实施项目，为引进人才提供物质保障，促进发展</t>
  </si>
  <si>
    <t>行政村通客车工程</t>
  </si>
  <si>
    <t>全力推进农村客运公交化改造，假设多功能乡镇客运综合服务站，实现多站合一，一站多能，优化延长公交线路，实现行政村全部通班车，提高农村客运通达深度和安全水平。</t>
  </si>
  <si>
    <t>交通局</t>
  </si>
  <si>
    <t>扎西加羊</t>
  </si>
  <si>
    <t>通过实施项目，方便群众出行</t>
  </si>
  <si>
    <t>改善项目村出行条件</t>
  </si>
  <si>
    <t>2020年度励志奖励项目</t>
  </si>
  <si>
    <t>对2021-2025年实现稳定致富，并带动周围脱贫户就业的发放励志奖励资金。每年190万元。</t>
  </si>
  <si>
    <t>助推评选出光荣户产业发展，弘扬宣传勤劳致富的先进事迹，实现稳定脱贫，巩固脱贫成果。</t>
  </si>
  <si>
    <t>“雨露计划”学生补助</t>
  </si>
  <si>
    <t>教育项目</t>
  </si>
  <si>
    <t>对大学生进行补助，每年经费1816万元。</t>
  </si>
  <si>
    <t>帮助贫困家庭大学生顺利完成学业。</t>
  </si>
  <si>
    <t>接受全日制普通高等院校本科、专科、高等职业教育的学生，每学生每年补助1万元；接受全日制中等职业教育和普通高等院校预科学生每年补助0.5万元。减轻贫困家庭的经济负担，提高学生享受高等教育率。通过教育，助推精神扶贫，改变贫困现状，实现稳定增收。</t>
  </si>
  <si>
    <t>金融扶贫贷款贴</t>
  </si>
  <si>
    <t>金融项目</t>
  </si>
  <si>
    <t>发放扶贫小额贷款财政贴息，每年400万元。</t>
  </si>
  <si>
    <t>发挥金融扶贫在脱贫攻坚中的重要作用，提高脱贫成效。</t>
  </si>
  <si>
    <t>青年创业致富带头人培训</t>
  </si>
  <si>
    <t>加大对青年创业人员进行培训力度和名额，每年35万元</t>
  </si>
  <si>
    <t>建立一支思想觉悟高，政治意识较强，能切实发挥致富青年带头人左右的队伍。</t>
  </si>
  <si>
    <t>青年创业贷款</t>
  </si>
  <si>
    <t>囊谦县青年创业发放创业贷款，每年500万元</t>
  </si>
  <si>
    <t>农牧民劳动力短期技能培训及转移就业</t>
  </si>
  <si>
    <t>就业项目</t>
  </si>
  <si>
    <t>加大对有意愿参加技能培训的农牧民进行培训，每年2000人，经费400万元</t>
  </si>
  <si>
    <t>帮助贫困劳动力掌握技能，提升就业创业能力，巩固脱贫成果。</t>
  </si>
  <si>
    <t>防贫保项目</t>
  </si>
  <si>
    <t>对贫困线下的人员进行防贫保障，每年300万元</t>
  </si>
  <si>
    <t>对贫困线下的人员进行防贫保障</t>
  </si>
  <si>
    <t>拓展开发公益性岗位项目</t>
  </si>
  <si>
    <t>公益岗位</t>
  </si>
  <si>
    <t>为了乡村振兴、生态宜居、美丽乡村和村容村貌整治，完善社会公益，拓展开发公益性岗位</t>
  </si>
  <si>
    <t>开发公益性岗位，实现农牧民稳定增收</t>
  </si>
  <si>
    <t>通过稳定就业，巩固脱贫成果成效</t>
  </si>
  <si>
    <t>囊谦县就业补助项目</t>
  </si>
  <si>
    <t>全县企业、个体经营户、专业合作社、社会团体带动农牧民劳动力就业半年以上的，给予1000元/人</t>
  </si>
  <si>
    <t>通过实施项目，促进农牧民就业增收</t>
  </si>
  <si>
    <t>城镇市场规范和招商引资引智项目</t>
  </si>
  <si>
    <t>对扶贫产业商铺通过招商引资引智，发展商贸服务业，进一步规范市场，商业分流</t>
  </si>
  <si>
    <t>通过实施项目，规范市场运行</t>
  </si>
  <si>
    <t>囊谦县示范村建设项目</t>
  </si>
  <si>
    <t>全县示范村</t>
  </si>
  <si>
    <t>新建围墙、大门，道路硬化，污水、雨水、入室给水管道及绿化工程和垃圾处理设施等</t>
  </si>
  <si>
    <t>乡村建设、环境整治、垃圾处置、环境亮化美化</t>
  </si>
  <si>
    <t>/</t>
  </si>
  <si>
    <t>县级乡村振兴生态休闲观光产业园</t>
  </si>
  <si>
    <t>香达镇香达村</t>
  </si>
  <si>
    <t>新建生态休闲观光产业园一处，主要功能包括餐饮中心、会议接待中心、农副产品展示销售中心、娱乐休闲区、住宿区、生态景观灯</t>
  </si>
  <si>
    <t>发展产业，拓宽群众增收渠道</t>
  </si>
  <si>
    <t>乡村振兴业务政策及法规培训项目</t>
  </si>
  <si>
    <t>对全县十乡镇和行业部门新任领导班子和业务骨干进行乡村振兴业务政策及法规培训</t>
  </si>
  <si>
    <t>县党校</t>
  </si>
  <si>
    <t>卓玛</t>
  </si>
  <si>
    <t>提高乡村振兴干部政策业务能力</t>
  </si>
  <si>
    <t>提高乡村振兴干部政策业务能力，提高服务能力</t>
  </si>
  <si>
    <t>2021年囊谦县扶贫项目管理费</t>
  </si>
  <si>
    <t>全县</t>
  </si>
  <si>
    <t>用于全县扶贫项目管理费用</t>
  </si>
  <si>
    <t>2021年3月-2021年12月</t>
  </si>
  <si>
    <t>通过精准管理推进乡村振兴补助资金项目，提高项目整体质量</t>
  </si>
  <si>
    <t>囊谦县饲草料加工粉粹烘干配套设备引进项目</t>
  </si>
  <si>
    <t>购买饲草料加工粉粹烘干配套设备</t>
  </si>
  <si>
    <t>囊谦县生态畜牧业专业合作社过冬饲草料扶持补贴项目</t>
  </si>
  <si>
    <t>囊谦县</t>
  </si>
  <si>
    <t>对我县生态畜牧业专业合作社过冬饲草料扶持补贴</t>
  </si>
  <si>
    <t>保障畜牧业稳定过冬提供保障，巩固脱贫攻坚成果</t>
  </si>
  <si>
    <t>囊谦县啤酒生产线建设项目</t>
  </si>
  <si>
    <t>囊谦县产业园区</t>
  </si>
  <si>
    <t>购置啤酒生产线整套设备</t>
  </si>
  <si>
    <t>带动当地青稞产业和包装、 运输等相关产业发展，促进区域经济发展</t>
  </si>
  <si>
    <t>（1）项目建设将资源优势转化为经济优势，增加青稞产品附加值， 加快青稞产业规模化、规范化、产业化经营，是促进囊谦县产业振兴、 巩固脱贫攻坚成果的有力举措，将进一步提高囊谦县农牧业综合生产 能力。（2）项目积极推进“企业+基地+农户+市场”的产业化经营模式， 形成黑青稞种植、收购、运输、加工、销售等为一体的产业链，引导 农民种植优良青稞农作物，形成农业效益增长、农民增收长效机制。 （3）项目建成后，为项目区提供了新的就业机会，安置城乡剩余 劳动力 40 人就业，减轻了社会再就业的压力，有利于社会的安定团结， 增加居民经济收入，提高生活水平，构建和谐社会起到了积极的作用。</t>
  </si>
  <si>
    <t>囊谦县高科技生态农业观光产业园建设项目</t>
  </si>
  <si>
    <t>项目占地面积 10000 ㎡（约 15 亩），总建筑面积 6500 ㎡，新建生态产业综合楼 1 栋，建筑面积 6000 ㎡，功能包括餐饮中心、会议接待中心、农副产品展示销售中心、休闲娱乐区、住宿区、生态景观工程等；新建附属用房 1 栋，建筑面积 500 ㎡，功能包括锅炉房、配电室、消防泵房等； 配套建设室外总图工程，以及购置相应的设施设备。</t>
  </si>
  <si>
    <t>本项目以农业生态和民俗文化为载体，建设集观光旅游、休闲、度假、生态农业于一体的高科技生态农业观光园，实施旅游带动战略，有利于推动农业农村经济结构调整，提高土地出产率，增加农民收入，延长农业产业链，充分发挥农业景观的旅游功能，保护和改善生态环境，实现高效农业生态和旅游农业的有机结合，带动当地及周边地区的经济稳定发展。
本项目的实施，对改善生态环境，加快产业结构调整，扩大就业，促进农村经济发展等方面都有积极作用。</t>
  </si>
  <si>
    <t xml:space="preserve">本项目将带动当地名牧民种植果蔬的积极性， 提高单位 十地面积产量
和种植经济效益，增加农牧民收入。每年可直接向社会提供工作岗位 40 个，
间接工作岗位 100 个。通过本项目的建设，实施标准化生产，提高果蔬产量和品质。
</t>
  </si>
  <si>
    <t>囊谦县雍玛饲草料有限公司完善燕麦青干草生产线项目</t>
  </si>
  <si>
    <t>完善燕麦青干草深加工，补充加工所需生产设备，建成时产3 吨燕麦青干草加工生产线一条。购置生产设备。</t>
  </si>
  <si>
    <t>1.该项目实施后，提高了土地利用率和土地劳动生产率。 
2.项目建成后，不仅使项目区内的农牧民增收，同时饲草料深加工也可
解决部分人员就业，对促进社会安定和本县经济建设具有积极的意义。 
3.燕麦草的种植和深加工项目建成后，将大大推动我县养殖业的进一步
发展，既解决了我县冬季优质饲草匮乏的问题又缩短了育肥周期，降低了养
殖成本，进而促进全县畜牧业的长足发展。</t>
  </si>
  <si>
    <t>对十乡镇69个村发放扶贫小额贷款财政贴息</t>
  </si>
  <si>
    <t>乡村建设、环境整治、发展产业、环境亮化美化项目</t>
  </si>
  <si>
    <t>大桥村、果永村、青土村</t>
  </si>
  <si>
    <t>为大桥村、果永村、青土村试点村的基础设施及公共服务功能进行完善和相应产业发展。主要建设内容为：新建围墙、大门，道路硬化，污水、雨水、入室给水管道及绿化工程</t>
  </si>
  <si>
    <t>通过实施项目，基本实现建设产业兴旺、生态宜居、乡风文明、治理有效、生活富裕的美丽乡村</t>
  </si>
  <si>
    <t>建设产业兴旺、生态宜居、乡风文明、治理有效、生活富裕的美丽乡村，提升群众生活质量，巩固拓展脱贫攻坚成果，助推乡村振兴</t>
  </si>
  <si>
    <t>囊谦县乡村“夜经济”创业创新风情街建设项目</t>
  </si>
  <si>
    <t>对香达镇步行街市场进行提升改造，亮化.建设夜市售货亭5处</t>
  </si>
  <si>
    <t>通过对香达镇步行街的升级改造，强化管理，建一流街容街貌，塑一流品牌环境， 以环境创新凝聚人气， 以人气旺盛促进商业繁荣，以商业繁荣促进社会和谐发展，将香达镇步行街打造成为县商业文化街区的精品窗口，以保证市民良好休闲环境和临街商业户利益，成为游客和市民流连忘返、津津乐道的好去处。</t>
  </si>
  <si>
    <t>本项目建成后，保障经济会持续发展和社会中产生巨大的经济效益，同时还具有较大的环境效益和社会效益</t>
  </si>
  <si>
    <t>囊谦县乡村垃圾处置项目</t>
  </si>
  <si>
    <t>（1）村级垃圾分类收集体系建设：全县除香达镇、白扎乡之外的 67个行政村新建垃圾收集点 67 处，自然村新建垃圾收集点 291 处。（2）再生资源回收点：新建乡级再生资源回收点 8 个，觉拉乡、吉曲乡、吉尼赛乡、娘拉乡、毛庄乡、尕羊乡、东坝乡、着晓乡分别新建 1 个；香达镇新建再生资源分拣中心 1 座。（3）垃圾焚烧工程：新建垃圾焚烧站 8 座，其中吉曲乡规模为 6t/d，毛庄乡、觉拉乡、着晓乡垃规模为 4t/d，东坝乡、吉尼赛乡规模为 3.5t/d， 娘拉乡规模 2.5t/d，尕羊乡规模为 2t/d。（4）环保厕所工程：新建农村厕所 1134 座，其中大桥村 437 座、青土村 365 座、果永村 532 座。</t>
  </si>
  <si>
    <t>对提高囊谦县各乡环境卫生质量及 乡村居民身心健康具有重要的意义。能够广泛动员乡村居民养成垃圾分类 的良好习惯，倡导文明健康、绿色环保的生活方式，营造人人参与、人人 共享的良好氛围，增强农牧民群众获得感、幸福感。 项目的建设是探索垃圾处置新模式，助推美丽乡村建设的有力举措， 将节省人力、财力、物力，提高垃圾处理的时效性，促进当地生活垃圾处 理能力较快发展，实现经济社会发展和生态环境保护协同共进，项目建设 具有良好的社会效益。</t>
  </si>
  <si>
    <t xml:space="preserve">广泛动员乡村居民养成垃圾分类 的良好习惯，倡导文明健康、绿色环保的生活方式，营造人人参与、人人共享的良好氛围，增强农牧民群众获得感、幸福感。 </t>
  </si>
  <si>
    <t>囊谦县黑青稞啤酒厂功能完善项目</t>
  </si>
  <si>
    <r>
      <rPr>
        <sz val="11"/>
        <color rgb="FF000000"/>
        <rFont val="宋体"/>
        <charset val="134"/>
      </rPr>
      <t>生产厂房、办公生活用房及库房保温防水等设施，新建公共卫生间一座，化粪池一座，厂内供水维修，购置锅炉设备一套， 购置净水系统一套、三标贴标机一套、喷码机一套等。</t>
    </r>
    <r>
      <rPr>
        <b/>
        <sz val="11"/>
        <color rgb="FF000000"/>
        <rFont val="宋体"/>
        <charset val="134"/>
      </rPr>
      <t> </t>
    </r>
  </si>
  <si>
    <t>香达镇环境治理禁塑增收产业项目</t>
  </si>
  <si>
    <t>购置200台可降解自主取袋机</t>
  </si>
  <si>
    <t>通过实施项目，实现环境卫生整治，实现稳定增收</t>
  </si>
  <si>
    <t>囊谦县乳制品加工项目</t>
  </si>
  <si>
    <t>购置乳制品加工设备</t>
  </si>
  <si>
    <t>通过扩大工厂规模，吸纳更多农牧民务工就业</t>
  </si>
  <si>
    <t>囊谦县藏药材加工车间建设项目</t>
  </si>
  <si>
    <r>
      <rPr>
        <sz val="11"/>
        <color rgb="FF000000"/>
        <rFont val="宋体"/>
        <charset val="134"/>
      </rPr>
      <t>新建</t>
    </r>
    <r>
      <rPr>
        <sz val="11"/>
        <color rgb="FF000000"/>
        <rFont val="宋体"/>
        <charset val="134"/>
      </rPr>
      <t>藏药材加工</t>
    </r>
    <r>
      <rPr>
        <sz val="11"/>
        <color rgb="FF000000"/>
        <rFont val="宋体"/>
        <charset val="134"/>
      </rPr>
      <t>车间，建筑面积为 1676.16 ㎡</t>
    </r>
  </si>
  <si>
    <t>吉尼赛乡重点道路及桥梁建设项目</t>
  </si>
  <si>
    <t>基础设施</t>
  </si>
  <si>
    <t>吉尼赛乡</t>
  </si>
  <si>
    <t>建设牧场道路1公里，桥梁4座</t>
  </si>
  <si>
    <t>改善偏于地区出行交通</t>
  </si>
  <si>
    <t>囊谦县藏毯加工扶持项目</t>
  </si>
  <si>
    <t>购置相关设施设备</t>
  </si>
  <si>
    <t>通过购置相关设施设备，扩大工厂规模，吸纳更多农牧民务工就业</t>
  </si>
  <si>
    <t>囊谦县发展种植产业农业机械购置项目</t>
  </si>
  <si>
    <t>根据全县农业村社发展种植产业需求，为每村购置一套大型农业机械31台，购置农田捡石机5台</t>
  </si>
  <si>
    <t>购置农业机械，提高农业产量</t>
  </si>
  <si>
    <t>囊谦县香达村饮水巩固提升项目</t>
  </si>
  <si>
    <t>香达村、巴米村、青土村、拉宗村</t>
  </si>
  <si>
    <t>香达村、巴米村、青土村、拉宗村饮水补短板项目</t>
  </si>
  <si>
    <t>水利局</t>
  </si>
  <si>
    <t>成林然丁</t>
  </si>
  <si>
    <t>巩固提升安全饮水</t>
  </si>
  <si>
    <t>囊谦县东坝乡尕麦村规模性藏羊养殖项目</t>
  </si>
  <si>
    <t>东坝乡尕麦村</t>
  </si>
  <si>
    <t>购买藏羊1000只，羊饲料，搭建暖棚、畜圈、储草棚等</t>
  </si>
  <si>
    <t>建设商场，实现增收</t>
  </si>
  <si>
    <t>通过发展经营，为农牧民劳动人口提供就业岗位，实现增收，巩固脱贫成果。</t>
  </si>
  <si>
    <t>囊谦县道路补短板项目</t>
  </si>
  <si>
    <t>拟新建13条公路，1道涵洞，详见附表</t>
  </si>
  <si>
    <t>乡镇脱贫攻坚成果巩固拓展与乡村振兴工作衔接扶持</t>
  </si>
  <si>
    <t>对全县10乡镇脱贫攻坚成果巩固拓展与乡村振兴工作衔接扶持</t>
  </si>
  <si>
    <t>2021年1月-2021年12月</t>
  </si>
  <si>
    <t>全面巩固拓展脱贫攻坚成果与乡村振兴有效衔接工作</t>
  </si>
  <si>
    <t>乡镇扶贫专干工作扶持</t>
  </si>
  <si>
    <t>对全县10乡镇扶贫专干工作扶持</t>
  </si>
  <si>
    <t>乡镇脱贫攻坚成果巩固拓展与乡村振兴工作派驻扶贫第一书记及驻村工作</t>
  </si>
  <si>
    <t>对全县10乡镇脱贫攻坚成果巩固拓展与乡村振兴工作派驻扶贫第一书记及驻村工作进行扶持</t>
  </si>
  <si>
    <t>县乡脱贫攻坚档案资料管理费用</t>
  </si>
  <si>
    <t>县乡脱贫攻坚档案资料规范整理装订移交和存档</t>
  </si>
  <si>
    <t>县乡脱贫攻坚档案资料规范整</t>
  </si>
  <si>
    <t>地域新型特色优势产业规模化经营主体</t>
  </si>
  <si>
    <t>扶持全县地域新型特色优势产业规模化经营主体</t>
  </si>
  <si>
    <t>通过扶持全县地域新型特色优势产业规模化经营主体，实现稳定增收</t>
  </si>
  <si>
    <t>“十三五”易地扶贫搬迁项目后续管理费</t>
  </si>
  <si>
    <t>6乡镇</t>
  </si>
  <si>
    <t>攻坚期易地扶贫搬迁项目房不动产权办证测绘、证书工本及资料印制费</t>
  </si>
  <si>
    <t>为“十三五”易地扶贫搬迁项目房不动产权办证工作提供保障</t>
  </si>
  <si>
    <t>县文化广场产业商铺项目建设短板资金</t>
  </si>
  <si>
    <t>用于县文化广场产业商铺项目短板建设</t>
  </si>
  <si>
    <t>通过对县文化广场产业商铺项目建设提供资金保障，实现稳定增收，助力乡村振兴</t>
  </si>
  <si>
    <t>脱贫攻坚成果巩固拓展与乡村振兴工作衔接项目管理费</t>
  </si>
  <si>
    <t>领导小组办公室运转、行业扶贫管理、下乡调研、人员聘用、车辆租赁维护；脱贫攻坚成果巩固拓展与乡村振兴工作宣传、报道、 资料印刷、制作等</t>
  </si>
  <si>
    <t>乡镇脱贫攻坚成果巩固拓展与乡村振兴工作衔接项目前期费</t>
  </si>
  <si>
    <t>乡镇脱贫攻坚成果巩固拓展与乡村振兴工作衔接、规划等费用</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</si>
</sst>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等线"/>
      <charset val="134"/>
      <scheme val="minor"/>
    </font>
    <font>
      <sz val="20"/>
      <color theme="1"/>
      <name val="黑体"/>
      <charset val="134"/>
    </font>
    <font>
      <sz val="14"/>
      <color theme="1"/>
      <name val="等线"/>
      <charset val="134"/>
      <scheme val="minor"/>
    </font>
    <font>
      <b/>
      <sz val="14"/>
      <color theme="1"/>
      <name val="仿宋"/>
      <charset val="134"/>
    </font>
    <font>
      <sz val="11"/>
      <name val="等线"/>
      <charset val="134"/>
      <scheme val="minor"/>
    </font>
    <font>
      <sz val="11"/>
      <color rgb="FF000000"/>
      <name val="宋体"/>
      <charset val="134"/>
    </font>
    <font>
      <sz val="11"/>
      <name val="宋体"/>
      <charset val="134"/>
    </font>
    <font>
      <sz val="11"/>
      <color rgb="FF000000"/>
      <name val="仿宋"/>
      <charset val="134"/>
    </font>
    <font>
      <sz val="11"/>
      <name val="仿宋"/>
      <charset val="134"/>
    </font>
    <font>
      <sz val="11"/>
      <color rgb="FF000000"/>
      <name val="等线"/>
      <charset val="134"/>
      <scheme val="minor"/>
    </font>
    <font>
      <sz val="11"/>
      <color rgb="FF000000"/>
      <name val="等线"/>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indexed="8"/>
      <name val="宋体"/>
      <charset val="134"/>
    </font>
    <font>
      <b/>
      <sz val="11"/>
      <color rgb="FF000000"/>
      <name val="宋体"/>
      <charset val="134"/>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4" borderId="8"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5" borderId="11" applyNumberFormat="0" applyAlignment="0" applyProtection="0">
      <alignment vertical="center"/>
    </xf>
    <xf numFmtId="0" fontId="20" fillId="6" borderId="12" applyNumberFormat="0" applyAlignment="0" applyProtection="0">
      <alignment vertical="center"/>
    </xf>
    <xf numFmtId="0" fontId="21" fillId="6" borderId="11" applyNumberFormat="0" applyAlignment="0" applyProtection="0">
      <alignment vertical="center"/>
    </xf>
    <xf numFmtId="0" fontId="22" fillId="7"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xf numFmtId="0" fontId="30" fillId="0" borderId="0" applyProtection="0">
      <alignment vertical="center"/>
    </xf>
    <xf numFmtId="0" fontId="10" fillId="0" borderId="0">
      <protection locked="0"/>
    </xf>
  </cellStyleXfs>
  <cellXfs count="51">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3"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5" fillId="0" borderId="1" xfId="0" applyFont="1" applyBorder="1" applyAlignment="1">
      <alignment horizontal="justify" vertical="center"/>
    </xf>
    <xf numFmtId="0" fontId="5" fillId="0" borderId="0" xfId="0" applyFont="1" applyAlignment="1">
      <alignment horizontal="justify" vertical="center"/>
    </xf>
    <xf numFmtId="0" fontId="6" fillId="2" borderId="1" xfId="49" applyNumberFormat="1" applyFont="1" applyFill="1" applyBorder="1" applyAlignment="1" applyProtection="1">
      <alignment horizontal="left" vertical="center" wrapText="1"/>
    </xf>
    <xf numFmtId="0" fontId="0" fillId="0" borderId="1" xfId="0" applyFont="1" applyBorder="1" applyAlignment="1">
      <alignment horizontal="center" vertical="center"/>
    </xf>
    <xf numFmtId="0" fontId="0" fillId="0" borderId="1" xfId="0" applyFont="1" applyBorder="1" applyAlignment="1">
      <alignment vertical="center" wrapText="1"/>
    </xf>
    <xf numFmtId="0" fontId="6" fillId="2" borderId="1" xfId="0" applyNumberFormat="1" applyFont="1" applyFill="1" applyBorder="1" applyAlignment="1" applyProtection="1">
      <alignment horizontal="right" vertical="center" wrapText="1"/>
    </xf>
    <xf numFmtId="0" fontId="7" fillId="0" borderId="1" xfId="0" applyFont="1" applyFill="1" applyBorder="1" applyAlignment="1">
      <alignment horizontal="justify" vertical="center"/>
    </xf>
    <xf numFmtId="0" fontId="5" fillId="0" borderId="1" xfId="0" applyFont="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lignment vertical="center"/>
    </xf>
    <xf numFmtId="0" fontId="4" fillId="0" borderId="1" xfId="0" applyFont="1" applyFill="1" applyBorder="1">
      <alignment vertical="center"/>
    </xf>
    <xf numFmtId="0" fontId="5"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justify" vertical="center" wrapText="1"/>
    </xf>
    <xf numFmtId="0" fontId="4" fillId="0" borderId="1" xfId="0" applyFont="1" applyBorder="1" applyAlignment="1">
      <alignment horizontal="center" vertical="center"/>
    </xf>
    <xf numFmtId="0" fontId="4" fillId="0" borderId="1" xfId="0" applyFont="1" applyFill="1" applyBorder="1" applyAlignment="1" applyProtection="1">
      <alignment horizontal="center" vertical="center" wrapText="1"/>
    </xf>
    <xf numFmtId="0" fontId="4" fillId="0" borderId="1" xfId="50" applyFont="1" applyFill="1" applyBorder="1" applyAlignment="1" applyProtection="1">
      <alignment horizontal="center" vertical="center" wrapText="1"/>
    </xf>
    <xf numFmtId="0" fontId="8" fillId="0" borderId="1" xfId="0" applyFont="1" applyFill="1" applyBorder="1" applyAlignment="1">
      <alignment horizontal="left" vertical="center" wrapText="1"/>
    </xf>
    <xf numFmtId="0" fontId="4" fillId="3" borderId="1" xfId="0" applyFont="1" applyFill="1" applyBorder="1" applyAlignment="1">
      <alignment horizontal="center" vertical="center" wrapText="1"/>
    </xf>
    <xf numFmtId="0" fontId="0" fillId="0" borderId="1" xfId="0" applyFont="1" applyBorder="1">
      <alignment vertical="center"/>
    </xf>
    <xf numFmtId="0" fontId="9" fillId="0" borderId="1" xfId="0" applyFont="1" applyFill="1" applyBorder="1" applyAlignment="1">
      <alignment horizontal="center" vertical="center" wrapText="1"/>
    </xf>
    <xf numFmtId="0" fontId="0" fillId="0" borderId="0" xfId="0" applyFont="1" applyAlignment="1">
      <alignment vertical="center" wrapText="1"/>
    </xf>
    <xf numFmtId="0" fontId="0" fillId="0" borderId="1" xfId="0" applyBorder="1">
      <alignment vertical="center"/>
    </xf>
    <xf numFmtId="0" fontId="4" fillId="0" borderId="0" xfId="0" applyFont="1" applyFill="1" applyAlignment="1">
      <alignment vertical="center" wrapText="1"/>
    </xf>
    <xf numFmtId="0" fontId="4" fillId="0" borderId="1" xfId="0" applyFont="1" applyBorder="1" applyAlignment="1">
      <alignment vertical="center" wrapText="1"/>
    </xf>
    <xf numFmtId="0" fontId="4" fillId="0" borderId="1" xfId="0" applyFont="1" applyFill="1" applyBorder="1" applyAlignment="1">
      <alignment vertical="center" wrapText="1"/>
    </xf>
    <xf numFmtId="0" fontId="3" fillId="0" borderId="7"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Fill="1" applyAlignment="1">
      <alignment vertical="center" wrapText="1"/>
    </xf>
    <xf numFmtId="0" fontId="0" fillId="0" borderId="6" xfId="0" applyFont="1" applyBorder="1" applyAlignment="1">
      <alignment horizontal="center" vertical="center" wrapText="1"/>
    </xf>
    <xf numFmtId="0" fontId="0" fillId="0" borderId="1" xfId="0" applyBorder="1" applyAlignment="1">
      <alignment horizontal="center" vertical="center"/>
    </xf>
    <xf numFmtId="0" fontId="10" fillId="0" borderId="1" xfId="50" applyBorder="1" applyAlignment="1" applyProtection="1">
      <alignment horizontal="center" vertical="center" wrapText="1"/>
    </xf>
    <xf numFmtId="0" fontId="10" fillId="0" borderId="0" xfId="50" applyAlignment="1" applyProtection="1">
      <alignment horizontal="center" vertical="center" wrapText="1"/>
    </xf>
    <xf numFmtId="0" fontId="8" fillId="0" borderId="0" xfId="0" applyFont="1" applyFill="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7 6"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6</xdr:col>
      <xdr:colOff>0</xdr:colOff>
      <xdr:row>54</xdr:row>
      <xdr:rowOff>0</xdr:rowOff>
    </xdr:from>
    <xdr:to>
      <xdr:col>6</xdr:col>
      <xdr:colOff>142875</xdr:colOff>
      <xdr:row>54</xdr:row>
      <xdr:rowOff>26670</xdr:rowOff>
    </xdr:to>
    <xdr:sp>
      <xdr:nvSpPr>
        <xdr:cNvPr id="2" name="Text Box 2"/>
        <xdr:cNvSpPr txBox="1"/>
      </xdr:nvSpPr>
      <xdr:spPr>
        <a:xfrm>
          <a:off x="8570595" y="53133625"/>
          <a:ext cx="142875" cy="26670"/>
        </a:xfrm>
        <a:prstGeom prst="rect">
          <a:avLst/>
        </a:prstGeom>
        <a:noFill/>
        <a:ln w="9525">
          <a:noFill/>
        </a:ln>
      </xdr:spPr>
    </xdr:sp>
    <xdr:clientData/>
  </xdr:twoCellAnchor>
  <xdr:twoCellAnchor editAs="oneCell">
    <xdr:from>
      <xdr:col>7</xdr:col>
      <xdr:colOff>0</xdr:colOff>
      <xdr:row>54</xdr:row>
      <xdr:rowOff>0</xdr:rowOff>
    </xdr:from>
    <xdr:to>
      <xdr:col>7</xdr:col>
      <xdr:colOff>142875</xdr:colOff>
      <xdr:row>54</xdr:row>
      <xdr:rowOff>26670</xdr:rowOff>
    </xdr:to>
    <xdr:sp>
      <xdr:nvSpPr>
        <xdr:cNvPr id="3" name="Text Box 2"/>
        <xdr:cNvSpPr txBox="1"/>
      </xdr:nvSpPr>
      <xdr:spPr>
        <a:xfrm>
          <a:off x="9361170" y="53133625"/>
          <a:ext cx="142875" cy="26670"/>
        </a:xfrm>
        <a:prstGeom prst="rect">
          <a:avLst/>
        </a:prstGeom>
        <a:noFill/>
        <a:ln w="9525">
          <a:noFill/>
        </a:ln>
      </xdr:spPr>
    </xdr:sp>
    <xdr:clientData/>
  </xdr:twoCellAnchor>
  <xdr:twoCellAnchor editAs="oneCell">
    <xdr:from>
      <xdr:col>6</xdr:col>
      <xdr:colOff>0</xdr:colOff>
      <xdr:row>54</xdr:row>
      <xdr:rowOff>0</xdr:rowOff>
    </xdr:from>
    <xdr:to>
      <xdr:col>6</xdr:col>
      <xdr:colOff>142875</xdr:colOff>
      <xdr:row>54</xdr:row>
      <xdr:rowOff>26670</xdr:rowOff>
    </xdr:to>
    <xdr:sp>
      <xdr:nvSpPr>
        <xdr:cNvPr id="4" name="Text Box 2"/>
        <xdr:cNvSpPr txBox="1"/>
      </xdr:nvSpPr>
      <xdr:spPr>
        <a:xfrm>
          <a:off x="8570595" y="53133625"/>
          <a:ext cx="142875" cy="26670"/>
        </a:xfrm>
        <a:prstGeom prst="rect">
          <a:avLst/>
        </a:prstGeom>
        <a:noFill/>
        <a:ln w="9525">
          <a:no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D1048419"/>
  <sheetViews>
    <sheetView tabSelected="1" zoomScale="70" zoomScaleNormal="70" workbookViewId="0">
      <pane xSplit="6" ySplit="7" topLeftCell="P8" activePane="bottomRight" state="frozen"/>
      <selection/>
      <selection pane="topRight"/>
      <selection pane="bottomLeft"/>
      <selection pane="bottomRight" activeCell="Y11" sqref="Y11"/>
    </sheetView>
  </sheetViews>
  <sheetFormatPr defaultColWidth="9" defaultRowHeight="14.25"/>
  <cols>
    <col min="1" max="1" width="6.125" customWidth="1"/>
    <col min="2" max="3" width="25.25" customWidth="1"/>
    <col min="4" max="4" width="14.85" customWidth="1"/>
    <col min="5" max="5" width="20.375" customWidth="1"/>
    <col min="6" max="6" width="20.625" customWidth="1"/>
    <col min="7" max="8" width="10.375"/>
    <col min="11" max="11" width="10.375"/>
    <col min="13" max="13" width="10.5" customWidth="1"/>
    <col min="14" max="14" width="9.75" customWidth="1"/>
    <col min="15" max="15" width="8.875" customWidth="1"/>
    <col min="17" max="17" width="19.1" customWidth="1"/>
    <col min="18" max="18" width="16.0916666666667" customWidth="1"/>
    <col min="25" max="25" width="11.0666666666667" customWidth="1"/>
  </cols>
  <sheetData>
    <row r="1" ht="25.5"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ht="18" spans="1:7">
      <c r="A2" s="2" t="s">
        <v>1</v>
      </c>
      <c r="G2" t="s">
        <v>2</v>
      </c>
    </row>
    <row r="4" ht="32" customHeight="1" spans="1:30">
      <c r="A4" s="3" t="s">
        <v>3</v>
      </c>
      <c r="B4" s="3" t="s">
        <v>4</v>
      </c>
      <c r="C4" s="4" t="s">
        <v>5</v>
      </c>
      <c r="D4" s="4" t="s">
        <v>6</v>
      </c>
      <c r="E4" s="3" t="s">
        <v>7</v>
      </c>
      <c r="F4" s="5" t="s">
        <v>8</v>
      </c>
      <c r="G4" s="6"/>
      <c r="H4" s="6"/>
      <c r="I4" s="6"/>
      <c r="J4" s="6"/>
      <c r="K4" s="6"/>
      <c r="L4" s="6"/>
      <c r="M4" s="6"/>
      <c r="N4" s="6"/>
      <c r="O4" s="6"/>
      <c r="P4" s="6"/>
      <c r="Q4" s="6"/>
      <c r="R4" s="6"/>
      <c r="S4" s="6"/>
      <c r="T4" s="6"/>
      <c r="U4" s="6"/>
      <c r="V4" s="6"/>
      <c r="W4" s="6"/>
      <c r="X4" s="6"/>
      <c r="Y4" s="40"/>
      <c r="Z4" s="3" t="s">
        <v>9</v>
      </c>
      <c r="AA4" s="3"/>
      <c r="AB4" s="3"/>
      <c r="AC4" s="3"/>
      <c r="AD4" s="3" t="s">
        <v>10</v>
      </c>
    </row>
    <row r="5" ht="34" customHeight="1" spans="1:30">
      <c r="A5" s="3"/>
      <c r="B5" s="3"/>
      <c r="C5" s="7"/>
      <c r="D5" s="7"/>
      <c r="E5" s="3" t="s">
        <v>11</v>
      </c>
      <c r="F5" s="3" t="s">
        <v>12</v>
      </c>
      <c r="G5" s="3" t="s">
        <v>13</v>
      </c>
      <c r="H5" s="3"/>
      <c r="I5" s="3"/>
      <c r="J5" s="3"/>
      <c r="K5" s="3"/>
      <c r="L5" s="3"/>
      <c r="M5" s="3" t="s">
        <v>14</v>
      </c>
      <c r="N5" s="3" t="s">
        <v>15</v>
      </c>
      <c r="O5" s="3" t="s">
        <v>16</v>
      </c>
      <c r="P5" s="3" t="s">
        <v>17</v>
      </c>
      <c r="Q5" s="3" t="s">
        <v>18</v>
      </c>
      <c r="R5" s="3" t="s">
        <v>19</v>
      </c>
      <c r="S5" s="3" t="s">
        <v>20</v>
      </c>
      <c r="T5" s="3"/>
      <c r="U5" s="3" t="s">
        <v>21</v>
      </c>
      <c r="V5" s="3"/>
      <c r="W5" s="3" t="s">
        <v>22</v>
      </c>
      <c r="X5" s="3"/>
      <c r="Y5" s="41" t="s">
        <v>23</v>
      </c>
      <c r="Z5" s="3" t="s">
        <v>24</v>
      </c>
      <c r="AA5" s="3" t="s">
        <v>25</v>
      </c>
      <c r="AB5" s="3" t="s">
        <v>26</v>
      </c>
      <c r="AC5" s="3" t="s">
        <v>27</v>
      </c>
      <c r="AD5" s="3"/>
    </row>
    <row r="6" ht="51" customHeight="1" spans="1:30">
      <c r="A6" s="3"/>
      <c r="B6" s="3"/>
      <c r="C6" s="8"/>
      <c r="D6" s="8"/>
      <c r="E6" s="3"/>
      <c r="F6" s="3"/>
      <c r="G6" s="3" t="s">
        <v>28</v>
      </c>
      <c r="H6" s="3" t="s">
        <v>29</v>
      </c>
      <c r="I6" s="3" t="s">
        <v>30</v>
      </c>
      <c r="J6" s="3" t="s">
        <v>31</v>
      </c>
      <c r="K6" s="3" t="s">
        <v>32</v>
      </c>
      <c r="L6" s="3" t="s">
        <v>33</v>
      </c>
      <c r="M6" s="3"/>
      <c r="N6" s="3"/>
      <c r="O6" s="3"/>
      <c r="P6" s="3"/>
      <c r="Q6" s="3"/>
      <c r="R6" s="3"/>
      <c r="S6" s="3" t="s">
        <v>28</v>
      </c>
      <c r="T6" s="3" t="s">
        <v>34</v>
      </c>
      <c r="U6" s="3" t="s">
        <v>28</v>
      </c>
      <c r="V6" s="3" t="s">
        <v>35</v>
      </c>
      <c r="W6" s="3" t="s">
        <v>28</v>
      </c>
      <c r="X6" s="3" t="s">
        <v>35</v>
      </c>
      <c r="Y6" s="42"/>
      <c r="Z6" s="3"/>
      <c r="AA6" s="3"/>
      <c r="AB6" s="3"/>
      <c r="AC6" s="3"/>
      <c r="AD6" s="3"/>
    </row>
    <row r="7" ht="20.25" customHeight="1" spans="1:30">
      <c r="A7" s="9">
        <v>1</v>
      </c>
      <c r="B7" s="9">
        <v>2</v>
      </c>
      <c r="C7" s="9"/>
      <c r="D7" s="9"/>
      <c r="E7" s="9">
        <v>3</v>
      </c>
      <c r="F7" s="9">
        <v>4</v>
      </c>
      <c r="G7" s="9">
        <v>5</v>
      </c>
      <c r="H7" s="9">
        <v>6</v>
      </c>
      <c r="I7" s="9">
        <v>7</v>
      </c>
      <c r="J7" s="9">
        <v>8</v>
      </c>
      <c r="K7" s="9">
        <v>9</v>
      </c>
      <c r="L7" s="9">
        <v>10</v>
      </c>
      <c r="M7" s="9">
        <v>11</v>
      </c>
      <c r="N7" s="9">
        <v>12</v>
      </c>
      <c r="O7" s="9">
        <v>13</v>
      </c>
      <c r="P7" s="9">
        <v>14</v>
      </c>
      <c r="Q7" s="9">
        <v>15</v>
      </c>
      <c r="R7" s="9">
        <v>16</v>
      </c>
      <c r="S7" s="9">
        <v>17</v>
      </c>
      <c r="T7" s="9">
        <v>18</v>
      </c>
      <c r="U7" s="9">
        <v>19</v>
      </c>
      <c r="V7" s="9">
        <v>20</v>
      </c>
      <c r="W7" s="9">
        <v>21</v>
      </c>
      <c r="X7" s="9">
        <v>22</v>
      </c>
      <c r="Y7" s="9"/>
      <c r="Z7" s="9">
        <v>23</v>
      </c>
      <c r="AA7" s="9">
        <v>24</v>
      </c>
      <c r="AB7" s="9">
        <v>25</v>
      </c>
      <c r="AC7" s="9">
        <v>26</v>
      </c>
      <c r="AD7" s="9">
        <v>27</v>
      </c>
    </row>
    <row r="8" ht="128.25" spans="1:30">
      <c r="A8" s="10">
        <v>1</v>
      </c>
      <c r="B8" s="11" t="s">
        <v>36</v>
      </c>
      <c r="C8" s="11" t="s">
        <v>37</v>
      </c>
      <c r="D8" s="10" t="s">
        <v>38</v>
      </c>
      <c r="E8" s="11" t="s">
        <v>39</v>
      </c>
      <c r="F8" s="11" t="s">
        <v>40</v>
      </c>
      <c r="G8" s="11">
        <v>2200</v>
      </c>
      <c r="H8" s="12"/>
      <c r="I8" s="12"/>
      <c r="J8" s="12"/>
      <c r="K8" s="11">
        <v>2200</v>
      </c>
      <c r="L8" s="12"/>
      <c r="M8" s="12" t="s">
        <v>41</v>
      </c>
      <c r="N8" s="12" t="s">
        <v>42</v>
      </c>
      <c r="O8" s="12" t="s">
        <v>43</v>
      </c>
      <c r="P8" s="12" t="s">
        <v>44</v>
      </c>
      <c r="Q8" s="12" t="s">
        <v>45</v>
      </c>
      <c r="R8" s="12" t="s">
        <v>46</v>
      </c>
      <c r="S8" s="12">
        <v>1</v>
      </c>
      <c r="T8" s="12"/>
      <c r="U8" s="12"/>
      <c r="V8" s="12"/>
      <c r="W8" s="12"/>
      <c r="X8" s="12"/>
      <c r="Y8" s="12" t="s">
        <v>46</v>
      </c>
      <c r="Z8" s="12">
        <v>1</v>
      </c>
      <c r="AA8" s="12"/>
      <c r="AB8" s="12"/>
      <c r="AC8" s="12"/>
      <c r="AD8" s="12"/>
    </row>
    <row r="9" ht="94" customHeight="1" spans="1:30">
      <c r="A9" s="10">
        <v>2</v>
      </c>
      <c r="B9" s="11" t="s">
        <v>47</v>
      </c>
      <c r="C9" s="11" t="s">
        <v>37</v>
      </c>
      <c r="D9" s="10" t="s">
        <v>38</v>
      </c>
      <c r="E9" s="11" t="s">
        <v>48</v>
      </c>
      <c r="F9" s="11" t="s">
        <v>49</v>
      </c>
      <c r="G9" s="11">
        <v>2000</v>
      </c>
      <c r="H9" s="12"/>
      <c r="I9" s="12"/>
      <c r="J9" s="12"/>
      <c r="K9" s="11">
        <v>2000</v>
      </c>
      <c r="L9" s="12"/>
      <c r="M9" s="12" t="s">
        <v>41</v>
      </c>
      <c r="N9" s="12" t="s">
        <v>42</v>
      </c>
      <c r="O9" s="12" t="s">
        <v>43</v>
      </c>
      <c r="P9" s="12" t="s">
        <v>44</v>
      </c>
      <c r="Q9" s="12" t="s">
        <v>45</v>
      </c>
      <c r="R9" s="12" t="s">
        <v>50</v>
      </c>
      <c r="S9" s="12"/>
      <c r="T9" s="12"/>
      <c r="U9" s="12"/>
      <c r="V9" s="12"/>
      <c r="W9" s="12"/>
      <c r="X9" s="12"/>
      <c r="Y9" s="12" t="s">
        <v>50</v>
      </c>
      <c r="Z9" s="12">
        <v>1</v>
      </c>
      <c r="AA9" s="12"/>
      <c r="AB9" s="12"/>
      <c r="AC9" s="12"/>
      <c r="AD9" s="12"/>
    </row>
    <row r="10" ht="95" customHeight="1" spans="1:30">
      <c r="A10" s="10">
        <v>3</v>
      </c>
      <c r="B10" s="11" t="s">
        <v>51</v>
      </c>
      <c r="C10" s="11" t="s">
        <v>37</v>
      </c>
      <c r="D10" s="10" t="s">
        <v>38</v>
      </c>
      <c r="E10" s="11" t="s">
        <v>52</v>
      </c>
      <c r="F10" s="11" t="s">
        <v>53</v>
      </c>
      <c r="G10" s="11">
        <v>1000</v>
      </c>
      <c r="H10" s="12"/>
      <c r="I10" s="12"/>
      <c r="J10" s="12"/>
      <c r="K10" s="11">
        <v>1000</v>
      </c>
      <c r="L10" s="12"/>
      <c r="M10" s="12" t="s">
        <v>41</v>
      </c>
      <c r="N10" s="12" t="s">
        <v>42</v>
      </c>
      <c r="O10" s="12" t="s">
        <v>43</v>
      </c>
      <c r="P10" s="12" t="s">
        <v>44</v>
      </c>
      <c r="Q10" s="12" t="s">
        <v>45</v>
      </c>
      <c r="R10" s="12" t="s">
        <v>54</v>
      </c>
      <c r="S10" s="12"/>
      <c r="T10" s="12"/>
      <c r="U10" s="12"/>
      <c r="V10" s="12"/>
      <c r="W10" s="12"/>
      <c r="X10" s="12"/>
      <c r="Y10" s="12" t="s">
        <v>54</v>
      </c>
      <c r="Z10" s="12">
        <v>1</v>
      </c>
      <c r="AA10" s="12"/>
      <c r="AB10" s="12"/>
      <c r="AC10" s="12"/>
      <c r="AD10" s="12"/>
    </row>
    <row r="11" ht="71.25" spans="1:30">
      <c r="A11" s="10">
        <v>4</v>
      </c>
      <c r="B11" s="11" t="s">
        <v>55</v>
      </c>
      <c r="C11" s="11" t="s">
        <v>56</v>
      </c>
      <c r="D11" s="10" t="s">
        <v>38</v>
      </c>
      <c r="E11" s="11" t="s">
        <v>57</v>
      </c>
      <c r="F11" s="11" t="s">
        <v>58</v>
      </c>
      <c r="G11" s="11">
        <v>1000</v>
      </c>
      <c r="H11" s="12"/>
      <c r="I11" s="12"/>
      <c r="J11" s="12"/>
      <c r="K11" s="11">
        <v>1000</v>
      </c>
      <c r="L11" s="12"/>
      <c r="M11" s="12" t="s">
        <v>41</v>
      </c>
      <c r="N11" s="12" t="s">
        <v>42</v>
      </c>
      <c r="O11" s="12" t="s">
        <v>43</v>
      </c>
      <c r="P11" s="12" t="s">
        <v>44</v>
      </c>
      <c r="Q11" s="12" t="s">
        <v>45</v>
      </c>
      <c r="R11" s="12" t="s">
        <v>59</v>
      </c>
      <c r="S11" s="12"/>
      <c r="T11" s="12"/>
      <c r="U11" s="12"/>
      <c r="V11" s="12"/>
      <c r="W11" s="12"/>
      <c r="X11" s="12"/>
      <c r="Y11" s="12" t="s">
        <v>60</v>
      </c>
      <c r="Z11" s="12"/>
      <c r="AA11" s="12">
        <v>1</v>
      </c>
      <c r="AB11" s="12"/>
      <c r="AC11" s="12"/>
      <c r="AD11" s="12"/>
    </row>
    <row r="12" ht="99.75" spans="1:30">
      <c r="A12" s="10">
        <v>5</v>
      </c>
      <c r="B12" s="11" t="s">
        <v>61</v>
      </c>
      <c r="C12" s="11" t="s">
        <v>37</v>
      </c>
      <c r="D12" s="10" t="s">
        <v>38</v>
      </c>
      <c r="E12" s="11" t="s">
        <v>62</v>
      </c>
      <c r="F12" s="11" t="s">
        <v>63</v>
      </c>
      <c r="G12" s="11">
        <v>2000</v>
      </c>
      <c r="H12" s="12"/>
      <c r="I12" s="12"/>
      <c r="J12" s="12"/>
      <c r="K12" s="11">
        <v>2000</v>
      </c>
      <c r="L12" s="12"/>
      <c r="M12" s="12" t="s">
        <v>41</v>
      </c>
      <c r="N12" s="12" t="s">
        <v>42</v>
      </c>
      <c r="O12" s="12" t="s">
        <v>43</v>
      </c>
      <c r="P12" s="12" t="s">
        <v>44</v>
      </c>
      <c r="Q12" s="12" t="s">
        <v>45</v>
      </c>
      <c r="R12" s="12" t="s">
        <v>64</v>
      </c>
      <c r="S12" s="12"/>
      <c r="T12" s="12"/>
      <c r="U12" s="12"/>
      <c r="V12" s="12"/>
      <c r="W12" s="12"/>
      <c r="X12" s="12"/>
      <c r="Y12" s="12" t="s">
        <v>64</v>
      </c>
      <c r="Z12" s="12">
        <v>1</v>
      </c>
      <c r="AA12" s="12"/>
      <c r="AB12" s="12"/>
      <c r="AC12" s="12"/>
      <c r="AD12" s="12"/>
    </row>
    <row r="13" ht="99.75" spans="1:30">
      <c r="A13" s="10">
        <v>6</v>
      </c>
      <c r="B13" s="11" t="s">
        <v>65</v>
      </c>
      <c r="C13" s="11" t="s">
        <v>37</v>
      </c>
      <c r="D13" s="10" t="s">
        <v>38</v>
      </c>
      <c r="E13" s="11" t="s">
        <v>66</v>
      </c>
      <c r="F13" s="11" t="s">
        <v>67</v>
      </c>
      <c r="G13" s="11">
        <v>2000</v>
      </c>
      <c r="H13" s="12"/>
      <c r="I13" s="12"/>
      <c r="J13" s="12"/>
      <c r="K13" s="11">
        <v>2000</v>
      </c>
      <c r="L13" s="12"/>
      <c r="M13" s="12" t="s">
        <v>41</v>
      </c>
      <c r="N13" s="12" t="s">
        <v>42</v>
      </c>
      <c r="O13" s="12" t="s">
        <v>43</v>
      </c>
      <c r="P13" s="12" t="s">
        <v>44</v>
      </c>
      <c r="Q13" s="12" t="s">
        <v>45</v>
      </c>
      <c r="R13" s="12" t="s">
        <v>68</v>
      </c>
      <c r="S13" s="12"/>
      <c r="T13" s="12"/>
      <c r="U13" s="12"/>
      <c r="V13" s="12"/>
      <c r="W13" s="12"/>
      <c r="X13" s="12"/>
      <c r="Y13" s="12" t="s">
        <v>68</v>
      </c>
      <c r="Z13" s="12">
        <v>1</v>
      </c>
      <c r="AA13" s="12"/>
      <c r="AB13" s="12"/>
      <c r="AC13" s="12"/>
      <c r="AD13" s="12"/>
    </row>
    <row r="14" ht="142.5" spans="1:30">
      <c r="A14" s="10">
        <v>7</v>
      </c>
      <c r="B14" s="11" t="s">
        <v>69</v>
      </c>
      <c r="C14" s="11" t="s">
        <v>37</v>
      </c>
      <c r="D14" s="10" t="s">
        <v>38</v>
      </c>
      <c r="E14" s="11" t="s">
        <v>70</v>
      </c>
      <c r="F14" s="11" t="s">
        <v>71</v>
      </c>
      <c r="G14" s="11">
        <v>3000</v>
      </c>
      <c r="H14" s="12"/>
      <c r="I14" s="12"/>
      <c r="J14" s="12"/>
      <c r="K14" s="11">
        <v>3000</v>
      </c>
      <c r="L14" s="12"/>
      <c r="M14" s="12" t="s">
        <v>41</v>
      </c>
      <c r="N14" s="12" t="s">
        <v>42</v>
      </c>
      <c r="O14" s="12" t="s">
        <v>43</v>
      </c>
      <c r="P14" s="12" t="s">
        <v>44</v>
      </c>
      <c r="Q14" s="12" t="s">
        <v>45</v>
      </c>
      <c r="R14" s="12" t="s">
        <v>72</v>
      </c>
      <c r="S14" s="12"/>
      <c r="T14" s="12"/>
      <c r="U14" s="12"/>
      <c r="V14" s="12"/>
      <c r="W14" s="12"/>
      <c r="X14" s="12"/>
      <c r="Y14" s="12" t="s">
        <v>72</v>
      </c>
      <c r="Z14" s="12">
        <v>1</v>
      </c>
      <c r="AA14" s="12"/>
      <c r="AB14" s="12"/>
      <c r="AC14" s="12"/>
      <c r="AD14" s="12"/>
    </row>
    <row r="15" ht="42.75" spans="1:30">
      <c r="A15" s="10">
        <v>8</v>
      </c>
      <c r="B15" s="11" t="s">
        <v>73</v>
      </c>
      <c r="C15" s="11" t="s">
        <v>37</v>
      </c>
      <c r="D15" s="10" t="s">
        <v>38</v>
      </c>
      <c r="E15" s="11" t="s">
        <v>74</v>
      </c>
      <c r="F15" s="11" t="s">
        <v>75</v>
      </c>
      <c r="G15" s="11">
        <v>860</v>
      </c>
      <c r="H15" s="12"/>
      <c r="I15" s="12"/>
      <c r="J15" s="12"/>
      <c r="K15" s="11">
        <v>860</v>
      </c>
      <c r="L15" s="12"/>
      <c r="M15" s="12" t="s">
        <v>41</v>
      </c>
      <c r="N15" s="12" t="s">
        <v>76</v>
      </c>
      <c r="O15" s="12" t="s">
        <v>77</v>
      </c>
      <c r="P15" s="12" t="s">
        <v>44</v>
      </c>
      <c r="Q15" s="12" t="s">
        <v>45</v>
      </c>
      <c r="R15" s="12" t="s">
        <v>78</v>
      </c>
      <c r="S15" s="12"/>
      <c r="T15" s="12"/>
      <c r="U15" s="12"/>
      <c r="V15" s="12"/>
      <c r="W15" s="12"/>
      <c r="X15" s="12"/>
      <c r="Y15" s="12" t="s">
        <v>78</v>
      </c>
      <c r="Z15" s="12">
        <v>1</v>
      </c>
      <c r="AA15" s="12"/>
      <c r="AB15" s="12"/>
      <c r="AC15" s="12"/>
      <c r="AD15" s="12"/>
    </row>
    <row r="16" ht="57" spans="1:30">
      <c r="A16" s="10">
        <v>9</v>
      </c>
      <c r="B16" s="11" t="s">
        <v>79</v>
      </c>
      <c r="C16" s="11" t="s">
        <v>37</v>
      </c>
      <c r="D16" s="10" t="s">
        <v>38</v>
      </c>
      <c r="E16" s="11" t="s">
        <v>80</v>
      </c>
      <c r="F16" s="11" t="s">
        <v>81</v>
      </c>
      <c r="G16" s="11">
        <v>1000</v>
      </c>
      <c r="H16" s="11">
        <v>1000</v>
      </c>
      <c r="I16" s="12"/>
      <c r="J16" s="12"/>
      <c r="K16" s="11"/>
      <c r="L16" s="12"/>
      <c r="M16" s="12" t="s">
        <v>41</v>
      </c>
      <c r="N16" s="12" t="s">
        <v>42</v>
      </c>
      <c r="O16" s="12" t="s">
        <v>43</v>
      </c>
      <c r="P16" s="12" t="s">
        <v>44</v>
      </c>
      <c r="Q16" s="12" t="s">
        <v>45</v>
      </c>
      <c r="R16" s="12" t="s">
        <v>82</v>
      </c>
      <c r="S16" s="12"/>
      <c r="T16" s="12"/>
      <c r="U16" s="12"/>
      <c r="V16" s="12"/>
      <c r="W16" s="12"/>
      <c r="X16" s="12"/>
      <c r="Y16" s="12" t="s">
        <v>82</v>
      </c>
      <c r="Z16" s="12">
        <v>1</v>
      </c>
      <c r="AA16" s="12"/>
      <c r="AB16" s="12"/>
      <c r="AC16" s="12"/>
      <c r="AD16" s="12"/>
    </row>
    <row r="17" ht="57" spans="1:30">
      <c r="A17" s="10">
        <v>10</v>
      </c>
      <c r="B17" s="11" t="s">
        <v>83</v>
      </c>
      <c r="C17" s="11" t="s">
        <v>37</v>
      </c>
      <c r="D17" s="10" t="s">
        <v>38</v>
      </c>
      <c r="E17" s="11" t="s">
        <v>66</v>
      </c>
      <c r="F17" s="11" t="s">
        <v>84</v>
      </c>
      <c r="G17" s="11">
        <v>2000</v>
      </c>
      <c r="H17" s="11">
        <v>2000</v>
      </c>
      <c r="I17" s="12"/>
      <c r="J17" s="12"/>
      <c r="K17" s="11"/>
      <c r="L17" s="12"/>
      <c r="M17" s="12" t="s">
        <v>41</v>
      </c>
      <c r="N17" s="12" t="s">
        <v>42</v>
      </c>
      <c r="O17" s="12" t="s">
        <v>43</v>
      </c>
      <c r="P17" s="12" t="s">
        <v>44</v>
      </c>
      <c r="Q17" s="12" t="s">
        <v>45</v>
      </c>
      <c r="R17" s="12" t="s">
        <v>85</v>
      </c>
      <c r="S17" s="10">
        <v>69</v>
      </c>
      <c r="T17" s="10">
        <v>28</v>
      </c>
      <c r="U17" s="12"/>
      <c r="V17" s="12"/>
      <c r="W17" s="12"/>
      <c r="X17" s="12"/>
      <c r="Y17" s="12" t="s">
        <v>85</v>
      </c>
      <c r="Z17" s="12">
        <v>1</v>
      </c>
      <c r="AA17" s="12"/>
      <c r="AB17" s="12"/>
      <c r="AC17" s="12"/>
      <c r="AD17" s="12"/>
    </row>
    <row r="18" ht="85.5" spans="1:30">
      <c r="A18" s="10">
        <v>11</v>
      </c>
      <c r="B18" s="11" t="s">
        <v>86</v>
      </c>
      <c r="C18" s="11" t="s">
        <v>37</v>
      </c>
      <c r="D18" s="10" t="s">
        <v>38</v>
      </c>
      <c r="E18" s="11" t="s">
        <v>66</v>
      </c>
      <c r="F18" s="11" t="s">
        <v>87</v>
      </c>
      <c r="G18" s="11">
        <v>3000</v>
      </c>
      <c r="H18" s="11">
        <v>3000</v>
      </c>
      <c r="I18" s="12"/>
      <c r="J18" s="12"/>
      <c r="K18" s="11"/>
      <c r="L18" s="12"/>
      <c r="M18" s="12" t="s">
        <v>41</v>
      </c>
      <c r="N18" s="12" t="s">
        <v>76</v>
      </c>
      <c r="O18" s="12" t="s">
        <v>77</v>
      </c>
      <c r="P18" s="12" t="s">
        <v>44</v>
      </c>
      <c r="Q18" s="12" t="s">
        <v>45</v>
      </c>
      <c r="R18" s="12" t="s">
        <v>88</v>
      </c>
      <c r="S18" s="10">
        <v>69</v>
      </c>
      <c r="T18" s="10">
        <v>28</v>
      </c>
      <c r="U18" s="12"/>
      <c r="V18" s="12"/>
      <c r="W18" s="12"/>
      <c r="X18" s="12"/>
      <c r="Y18" s="12" t="s">
        <v>88</v>
      </c>
      <c r="Z18" s="12">
        <v>1</v>
      </c>
      <c r="AA18" s="12"/>
      <c r="AB18" s="12"/>
      <c r="AC18" s="12"/>
      <c r="AD18" s="12"/>
    </row>
    <row r="19" ht="71.25" spans="1:30">
      <c r="A19" s="10">
        <v>12</v>
      </c>
      <c r="B19" s="11" t="s">
        <v>89</v>
      </c>
      <c r="C19" s="11" t="s">
        <v>37</v>
      </c>
      <c r="D19" s="10" t="s">
        <v>38</v>
      </c>
      <c r="E19" s="11" t="s">
        <v>90</v>
      </c>
      <c r="F19" s="11" t="s">
        <v>91</v>
      </c>
      <c r="G19" s="11">
        <v>2500</v>
      </c>
      <c r="H19" s="11">
        <v>2500</v>
      </c>
      <c r="I19" s="12"/>
      <c r="J19" s="12"/>
      <c r="K19" s="11"/>
      <c r="L19" s="12"/>
      <c r="M19" s="12" t="s">
        <v>41</v>
      </c>
      <c r="N19" s="12" t="s">
        <v>76</v>
      </c>
      <c r="O19" s="12" t="s">
        <v>77</v>
      </c>
      <c r="P19" s="12" t="s">
        <v>44</v>
      </c>
      <c r="Q19" s="12" t="s">
        <v>45</v>
      </c>
      <c r="R19" s="12" t="s">
        <v>92</v>
      </c>
      <c r="S19" s="10">
        <v>69</v>
      </c>
      <c r="T19" s="10">
        <v>28</v>
      </c>
      <c r="U19" s="12"/>
      <c r="V19" s="12"/>
      <c r="W19" s="12"/>
      <c r="X19" s="12"/>
      <c r="Y19" s="12" t="s">
        <v>92</v>
      </c>
      <c r="Z19" s="12">
        <v>1</v>
      </c>
      <c r="AA19" s="12"/>
      <c r="AB19" s="12"/>
      <c r="AC19" s="12"/>
      <c r="AD19" s="12"/>
    </row>
    <row r="20" ht="99.75" spans="1:30">
      <c r="A20" s="10">
        <v>13</v>
      </c>
      <c r="B20" s="11" t="s">
        <v>93</v>
      </c>
      <c r="C20" s="11" t="s">
        <v>37</v>
      </c>
      <c r="D20" s="10" t="s">
        <v>38</v>
      </c>
      <c r="E20" s="11" t="s">
        <v>74</v>
      </c>
      <c r="F20" s="11" t="s">
        <v>94</v>
      </c>
      <c r="G20" s="11">
        <v>12000</v>
      </c>
      <c r="H20" s="12"/>
      <c r="I20" s="12"/>
      <c r="J20" s="12"/>
      <c r="K20" s="11">
        <v>12000</v>
      </c>
      <c r="L20" s="12"/>
      <c r="M20" s="12" t="s">
        <v>41</v>
      </c>
      <c r="N20" s="12" t="s">
        <v>76</v>
      </c>
      <c r="O20" s="12" t="s">
        <v>77</v>
      </c>
      <c r="P20" s="12" t="s">
        <v>44</v>
      </c>
      <c r="Q20" s="12" t="s">
        <v>45</v>
      </c>
      <c r="R20" s="12" t="s">
        <v>95</v>
      </c>
      <c r="S20" s="10">
        <v>69</v>
      </c>
      <c r="T20" s="10">
        <v>28</v>
      </c>
      <c r="U20" s="12"/>
      <c r="V20" s="12"/>
      <c r="W20" s="12"/>
      <c r="X20" s="12"/>
      <c r="Y20" s="12" t="s">
        <v>95</v>
      </c>
      <c r="Z20" s="12">
        <v>1</v>
      </c>
      <c r="AA20" s="12"/>
      <c r="AB20" s="12"/>
      <c r="AC20" s="12"/>
      <c r="AD20" s="12"/>
    </row>
    <row r="21" ht="114" spans="1:30">
      <c r="A21" s="10">
        <v>14</v>
      </c>
      <c r="B21" s="11" t="s">
        <v>96</v>
      </c>
      <c r="C21" s="11" t="s">
        <v>37</v>
      </c>
      <c r="D21" s="10" t="s">
        <v>38</v>
      </c>
      <c r="E21" s="11" t="s">
        <v>74</v>
      </c>
      <c r="F21" s="11" t="s">
        <v>96</v>
      </c>
      <c r="G21" s="11">
        <f>300*5</f>
        <v>1500</v>
      </c>
      <c r="H21" s="12"/>
      <c r="I21" s="12"/>
      <c r="J21" s="12"/>
      <c r="K21" s="11">
        <f>300*5</f>
        <v>1500</v>
      </c>
      <c r="L21" s="12"/>
      <c r="M21" s="12" t="s">
        <v>41</v>
      </c>
      <c r="N21" s="12" t="s">
        <v>42</v>
      </c>
      <c r="O21" s="12" t="s">
        <v>43</v>
      </c>
      <c r="P21" s="12" t="s">
        <v>44</v>
      </c>
      <c r="Q21" s="12" t="s">
        <v>45</v>
      </c>
      <c r="R21" s="12" t="s">
        <v>97</v>
      </c>
      <c r="S21" s="10">
        <v>69</v>
      </c>
      <c r="T21" s="10">
        <v>28</v>
      </c>
      <c r="U21" s="12"/>
      <c r="V21" s="12"/>
      <c r="W21" s="12"/>
      <c r="X21" s="12"/>
      <c r="Y21" s="12" t="s">
        <v>97</v>
      </c>
      <c r="Z21" s="12">
        <v>1</v>
      </c>
      <c r="AA21" s="12"/>
      <c r="AB21" s="12"/>
      <c r="AC21" s="12"/>
      <c r="AD21" s="12"/>
    </row>
    <row r="22" ht="99.75" spans="1:30">
      <c r="A22" s="10">
        <v>15</v>
      </c>
      <c r="B22" s="11" t="s">
        <v>98</v>
      </c>
      <c r="C22" s="11" t="s">
        <v>37</v>
      </c>
      <c r="D22" s="10" t="s">
        <v>38</v>
      </c>
      <c r="E22" s="11" t="s">
        <v>99</v>
      </c>
      <c r="F22" s="11" t="s">
        <v>100</v>
      </c>
      <c r="G22" s="11">
        <f>5*300</f>
        <v>1500</v>
      </c>
      <c r="H22" s="12"/>
      <c r="I22" s="12"/>
      <c r="J22" s="12"/>
      <c r="K22" s="11">
        <f>5*300</f>
        <v>1500</v>
      </c>
      <c r="L22" s="12"/>
      <c r="M22" s="12" t="s">
        <v>41</v>
      </c>
      <c r="N22" s="12" t="s">
        <v>76</v>
      </c>
      <c r="O22" s="12" t="s">
        <v>77</v>
      </c>
      <c r="P22" s="12" t="s">
        <v>44</v>
      </c>
      <c r="Q22" s="12" t="s">
        <v>45</v>
      </c>
      <c r="R22" s="12" t="s">
        <v>101</v>
      </c>
      <c r="S22" s="12">
        <v>5</v>
      </c>
      <c r="T22" s="12">
        <v>2</v>
      </c>
      <c r="U22" s="12"/>
      <c r="V22" s="12"/>
      <c r="W22" s="12"/>
      <c r="X22" s="12"/>
      <c r="Y22" s="12" t="s">
        <v>101</v>
      </c>
      <c r="Z22" s="12">
        <v>1</v>
      </c>
      <c r="AA22" s="12"/>
      <c r="AB22" s="12"/>
      <c r="AC22" s="12"/>
      <c r="AD22" s="12"/>
    </row>
    <row r="23" ht="85.5" spans="1:30">
      <c r="A23" s="10">
        <v>16</v>
      </c>
      <c r="B23" s="11" t="s">
        <v>102</v>
      </c>
      <c r="C23" s="11" t="s">
        <v>37</v>
      </c>
      <c r="D23" s="10" t="s">
        <v>38</v>
      </c>
      <c r="E23" s="11" t="s">
        <v>103</v>
      </c>
      <c r="F23" s="11" t="s">
        <v>104</v>
      </c>
      <c r="G23" s="11">
        <v>1500</v>
      </c>
      <c r="H23" s="10"/>
      <c r="I23" s="10"/>
      <c r="J23" s="10"/>
      <c r="K23" s="11">
        <v>1500</v>
      </c>
      <c r="L23" s="10"/>
      <c r="M23" s="10" t="s">
        <v>41</v>
      </c>
      <c r="N23" s="10" t="s">
        <v>76</v>
      </c>
      <c r="O23" s="10" t="s">
        <v>77</v>
      </c>
      <c r="P23" s="10" t="s">
        <v>44</v>
      </c>
      <c r="Q23" s="10" t="s">
        <v>45</v>
      </c>
      <c r="R23" s="10" t="s">
        <v>105</v>
      </c>
      <c r="S23" s="10">
        <v>69</v>
      </c>
      <c r="T23" s="10">
        <v>28</v>
      </c>
      <c r="U23" s="10"/>
      <c r="V23" s="10"/>
      <c r="W23" s="10"/>
      <c r="X23" s="10"/>
      <c r="Y23" s="10" t="s">
        <v>106</v>
      </c>
      <c r="Z23" s="10"/>
      <c r="AA23" s="10">
        <v>1</v>
      </c>
      <c r="AB23" s="10"/>
      <c r="AC23" s="10"/>
      <c r="AD23" s="10"/>
    </row>
    <row r="24" ht="57" spans="1:30">
      <c r="A24" s="10">
        <v>17</v>
      </c>
      <c r="B24" s="11" t="s">
        <v>107</v>
      </c>
      <c r="C24" s="11" t="s">
        <v>37</v>
      </c>
      <c r="D24" s="10" t="s">
        <v>38</v>
      </c>
      <c r="E24" s="11" t="s">
        <v>108</v>
      </c>
      <c r="F24" s="11" t="s">
        <v>109</v>
      </c>
      <c r="G24" s="11">
        <v>3500</v>
      </c>
      <c r="H24" s="10"/>
      <c r="I24" s="10"/>
      <c r="J24" s="10"/>
      <c r="K24" s="11">
        <v>3500</v>
      </c>
      <c r="L24" s="10"/>
      <c r="M24" s="10" t="s">
        <v>41</v>
      </c>
      <c r="N24" s="10" t="s">
        <v>76</v>
      </c>
      <c r="O24" s="10" t="s">
        <v>77</v>
      </c>
      <c r="P24" s="10" t="s">
        <v>44</v>
      </c>
      <c r="Q24" s="10" t="s">
        <v>45</v>
      </c>
      <c r="R24" s="10" t="s">
        <v>105</v>
      </c>
      <c r="S24" s="10">
        <v>69</v>
      </c>
      <c r="T24" s="10">
        <v>28</v>
      </c>
      <c r="U24" s="10"/>
      <c r="V24" s="10"/>
      <c r="W24" s="10"/>
      <c r="X24" s="10"/>
      <c r="Y24" s="10" t="s">
        <v>106</v>
      </c>
      <c r="Z24" s="10"/>
      <c r="AA24" s="10">
        <v>1</v>
      </c>
      <c r="AB24" s="10"/>
      <c r="AC24" s="10"/>
      <c r="AD24" s="10"/>
    </row>
    <row r="25" ht="152" customHeight="1" spans="1:30">
      <c r="A25" s="10">
        <v>18</v>
      </c>
      <c r="B25" s="11" t="s">
        <v>110</v>
      </c>
      <c r="C25" s="11" t="s">
        <v>111</v>
      </c>
      <c r="D25" s="10" t="s">
        <v>38</v>
      </c>
      <c r="E25" s="11" t="s">
        <v>112</v>
      </c>
      <c r="F25" s="11" t="s">
        <v>113</v>
      </c>
      <c r="G25" s="11">
        <v>50</v>
      </c>
      <c r="H25" s="10"/>
      <c r="I25" s="10"/>
      <c r="J25" s="10"/>
      <c r="K25" s="11">
        <v>50</v>
      </c>
      <c r="L25" s="10"/>
      <c r="M25" s="10" t="s">
        <v>41</v>
      </c>
      <c r="N25" s="10" t="s">
        <v>114</v>
      </c>
      <c r="O25" s="32" t="s">
        <v>115</v>
      </c>
      <c r="P25" s="10" t="s">
        <v>44</v>
      </c>
      <c r="Q25" s="10" t="s">
        <v>45</v>
      </c>
      <c r="R25" s="10" t="s">
        <v>105</v>
      </c>
      <c r="S25" s="10">
        <v>69</v>
      </c>
      <c r="T25" s="10">
        <v>28</v>
      </c>
      <c r="U25" s="10"/>
      <c r="V25" s="10"/>
      <c r="W25" s="10"/>
      <c r="X25" s="10"/>
      <c r="Y25" s="10" t="s">
        <v>106</v>
      </c>
      <c r="Z25" s="10"/>
      <c r="AA25" s="10">
        <v>1</v>
      </c>
      <c r="AB25" s="10"/>
      <c r="AC25" s="10"/>
      <c r="AD25" s="10"/>
    </row>
    <row r="26" ht="57" spans="1:30">
      <c r="A26" s="10">
        <v>19</v>
      </c>
      <c r="B26" s="11" t="s">
        <v>116</v>
      </c>
      <c r="C26" s="11" t="s">
        <v>111</v>
      </c>
      <c r="D26" s="10" t="s">
        <v>38</v>
      </c>
      <c r="E26" s="11" t="s">
        <v>74</v>
      </c>
      <c r="F26" s="11" t="s">
        <v>117</v>
      </c>
      <c r="G26" s="11">
        <v>20500</v>
      </c>
      <c r="H26" s="12"/>
      <c r="I26" s="12"/>
      <c r="J26" s="12"/>
      <c r="K26" s="11">
        <v>20500</v>
      </c>
      <c r="L26" s="12"/>
      <c r="M26" s="12" t="s">
        <v>41</v>
      </c>
      <c r="N26" s="12" t="s">
        <v>118</v>
      </c>
      <c r="O26" s="12" t="s">
        <v>119</v>
      </c>
      <c r="P26" s="12" t="s">
        <v>44</v>
      </c>
      <c r="Q26" s="12" t="s">
        <v>45</v>
      </c>
      <c r="R26" s="11" t="s">
        <v>120</v>
      </c>
      <c r="S26" s="10">
        <v>69</v>
      </c>
      <c r="T26" s="10">
        <v>28</v>
      </c>
      <c r="U26" s="12"/>
      <c r="V26" s="12"/>
      <c r="W26" s="12"/>
      <c r="X26" s="12"/>
      <c r="Y26" s="11" t="s">
        <v>120</v>
      </c>
      <c r="Z26" s="12"/>
      <c r="AA26" s="12">
        <v>1</v>
      </c>
      <c r="AB26" s="12"/>
      <c r="AC26" s="12"/>
      <c r="AD26" s="12"/>
    </row>
    <row r="27" ht="128.25" spans="1:30">
      <c r="A27" s="10">
        <v>20</v>
      </c>
      <c r="B27" s="11" t="s">
        <v>121</v>
      </c>
      <c r="C27" s="11" t="s">
        <v>37</v>
      </c>
      <c r="D27" s="10" t="s">
        <v>38</v>
      </c>
      <c r="E27" s="11" t="s">
        <v>122</v>
      </c>
      <c r="F27" s="11" t="s">
        <v>123</v>
      </c>
      <c r="G27" s="11">
        <v>2500</v>
      </c>
      <c r="H27" s="12"/>
      <c r="I27" s="12"/>
      <c r="J27" s="12"/>
      <c r="K27" s="11">
        <v>2500</v>
      </c>
      <c r="L27" s="12"/>
      <c r="M27" s="12" t="s">
        <v>41</v>
      </c>
      <c r="N27" s="12" t="s">
        <v>76</v>
      </c>
      <c r="O27" s="12" t="s">
        <v>77</v>
      </c>
      <c r="P27" s="12" t="s">
        <v>44</v>
      </c>
      <c r="Q27" s="12" t="s">
        <v>45</v>
      </c>
      <c r="R27" s="12" t="s">
        <v>124</v>
      </c>
      <c r="S27" s="10">
        <v>69</v>
      </c>
      <c r="T27" s="10">
        <v>28</v>
      </c>
      <c r="U27" s="12"/>
      <c r="V27" s="12"/>
      <c r="W27" s="12"/>
      <c r="X27" s="12"/>
      <c r="Y27" s="12" t="s">
        <v>124</v>
      </c>
      <c r="Z27" s="12">
        <v>1</v>
      </c>
      <c r="AA27" s="12"/>
      <c r="AB27" s="12"/>
      <c r="AC27" s="12"/>
      <c r="AD27" s="12"/>
    </row>
    <row r="28" ht="142.5" spans="1:30">
      <c r="A28" s="10">
        <v>21</v>
      </c>
      <c r="B28" s="11" t="s">
        <v>125</v>
      </c>
      <c r="C28" s="11" t="s">
        <v>126</v>
      </c>
      <c r="D28" s="10" t="s">
        <v>38</v>
      </c>
      <c r="E28" s="11" t="s">
        <v>112</v>
      </c>
      <c r="F28" s="11" t="s">
        <v>127</v>
      </c>
      <c r="G28" s="11">
        <f>69*50</f>
        <v>3450</v>
      </c>
      <c r="H28" s="12"/>
      <c r="I28" s="12"/>
      <c r="J28" s="12"/>
      <c r="K28" s="11">
        <f>69*50</f>
        <v>3450</v>
      </c>
      <c r="L28" s="12"/>
      <c r="M28" s="12" t="s">
        <v>41</v>
      </c>
      <c r="N28" s="12" t="s">
        <v>128</v>
      </c>
      <c r="O28" s="12" t="s">
        <v>129</v>
      </c>
      <c r="P28" s="12" t="s">
        <v>44</v>
      </c>
      <c r="Q28" s="12" t="s">
        <v>45</v>
      </c>
      <c r="R28" s="11" t="s">
        <v>130</v>
      </c>
      <c r="S28" s="10">
        <v>69</v>
      </c>
      <c r="T28" s="10">
        <v>28</v>
      </c>
      <c r="U28" s="12"/>
      <c r="V28" s="12"/>
      <c r="W28" s="12"/>
      <c r="X28" s="12"/>
      <c r="Y28" s="11" t="s">
        <v>130</v>
      </c>
      <c r="Z28" s="12"/>
      <c r="AA28" s="12"/>
      <c r="AB28" s="12">
        <v>1</v>
      </c>
      <c r="AC28" s="12"/>
      <c r="AD28" s="12"/>
    </row>
    <row r="29" ht="42.75" spans="1:30">
      <c r="A29" s="10">
        <v>22</v>
      </c>
      <c r="B29" s="11" t="s">
        <v>131</v>
      </c>
      <c r="C29" s="11" t="s">
        <v>132</v>
      </c>
      <c r="D29" s="10" t="s">
        <v>38</v>
      </c>
      <c r="E29" s="11" t="s">
        <v>133</v>
      </c>
      <c r="F29" s="11" t="s">
        <v>134</v>
      </c>
      <c r="G29" s="11">
        <v>500</v>
      </c>
      <c r="H29" s="12"/>
      <c r="I29" s="12"/>
      <c r="J29" s="12"/>
      <c r="K29" s="11">
        <v>500</v>
      </c>
      <c r="L29" s="12"/>
      <c r="M29" s="12" t="s">
        <v>41</v>
      </c>
      <c r="N29" s="12" t="s">
        <v>135</v>
      </c>
      <c r="O29" s="12" t="s">
        <v>136</v>
      </c>
      <c r="P29" s="12" t="s">
        <v>44</v>
      </c>
      <c r="Q29" s="12" t="s">
        <v>45</v>
      </c>
      <c r="R29" s="12" t="s">
        <v>137</v>
      </c>
      <c r="S29" s="12">
        <v>2</v>
      </c>
      <c r="T29" s="12">
        <v>0</v>
      </c>
      <c r="U29" s="12">
        <v>255</v>
      </c>
      <c r="V29" s="12">
        <v>166</v>
      </c>
      <c r="W29" s="12"/>
      <c r="X29" s="12"/>
      <c r="Y29" s="12" t="s">
        <v>137</v>
      </c>
      <c r="Z29" s="12"/>
      <c r="AA29" s="12"/>
      <c r="AB29" s="12">
        <v>1</v>
      </c>
      <c r="AC29" s="12"/>
      <c r="AD29" s="12"/>
    </row>
    <row r="30" ht="85.5" spans="1:30">
      <c r="A30" s="10">
        <v>23</v>
      </c>
      <c r="B30" s="11" t="s">
        <v>138</v>
      </c>
      <c r="C30" s="11" t="s">
        <v>132</v>
      </c>
      <c r="D30" s="10" t="s">
        <v>38</v>
      </c>
      <c r="E30" s="11" t="s">
        <v>139</v>
      </c>
      <c r="F30" s="11" t="s">
        <v>140</v>
      </c>
      <c r="G30" s="11">
        <v>2000</v>
      </c>
      <c r="H30" s="12"/>
      <c r="I30" s="12"/>
      <c r="J30" s="12"/>
      <c r="K30" s="11">
        <v>2000</v>
      </c>
      <c r="L30" s="12"/>
      <c r="M30" s="12" t="s">
        <v>41</v>
      </c>
      <c r="N30" s="12" t="s">
        <v>76</v>
      </c>
      <c r="O30" s="12" t="s">
        <v>77</v>
      </c>
      <c r="P30" s="12" t="s">
        <v>44</v>
      </c>
      <c r="Q30" s="12" t="s">
        <v>45</v>
      </c>
      <c r="R30" s="12" t="s">
        <v>141</v>
      </c>
      <c r="S30" s="12">
        <v>2</v>
      </c>
      <c r="T30" s="12">
        <v>0</v>
      </c>
      <c r="U30" s="12">
        <v>255</v>
      </c>
      <c r="V30" s="12">
        <v>166</v>
      </c>
      <c r="W30" s="12"/>
      <c r="X30" s="12"/>
      <c r="Y30" s="12" t="s">
        <v>141</v>
      </c>
      <c r="Z30" s="12"/>
      <c r="AA30" s="12">
        <v>1</v>
      </c>
      <c r="AB30" s="12"/>
      <c r="AC30" s="12"/>
      <c r="AD30" s="12"/>
    </row>
    <row r="31" ht="114" spans="1:30">
      <c r="A31" s="10">
        <v>24</v>
      </c>
      <c r="B31" s="11" t="s">
        <v>142</v>
      </c>
      <c r="C31" s="11" t="s">
        <v>132</v>
      </c>
      <c r="D31" s="10" t="s">
        <v>38</v>
      </c>
      <c r="E31" s="11" t="s">
        <v>143</v>
      </c>
      <c r="F31" s="11" t="s">
        <v>144</v>
      </c>
      <c r="G31" s="11">
        <v>3200</v>
      </c>
      <c r="H31" s="12"/>
      <c r="I31" s="12"/>
      <c r="J31" s="12"/>
      <c r="K31" s="11">
        <v>3200</v>
      </c>
      <c r="L31" s="12"/>
      <c r="M31" s="12" t="s">
        <v>41</v>
      </c>
      <c r="N31" s="12" t="s">
        <v>76</v>
      </c>
      <c r="O31" s="12" t="s">
        <v>77</v>
      </c>
      <c r="P31" s="12" t="s">
        <v>44</v>
      </c>
      <c r="Q31" s="12" t="s">
        <v>45</v>
      </c>
      <c r="R31" s="12" t="s">
        <v>141</v>
      </c>
      <c r="S31" s="10">
        <v>69</v>
      </c>
      <c r="T31" s="10">
        <v>28</v>
      </c>
      <c r="U31" s="12"/>
      <c r="V31" s="12"/>
      <c r="W31" s="12"/>
      <c r="X31" s="12"/>
      <c r="Y31" s="12" t="s">
        <v>141</v>
      </c>
      <c r="Z31" s="12"/>
      <c r="AA31" s="12">
        <v>1</v>
      </c>
      <c r="AB31" s="12"/>
      <c r="AC31" s="12"/>
      <c r="AD31" s="12"/>
    </row>
    <row r="32" ht="71.25" spans="1:30">
      <c r="A32" s="10">
        <v>25</v>
      </c>
      <c r="B32" s="11" t="s">
        <v>145</v>
      </c>
      <c r="C32" s="11" t="s">
        <v>126</v>
      </c>
      <c r="D32" s="10" t="s">
        <v>38</v>
      </c>
      <c r="E32" s="11" t="s">
        <v>66</v>
      </c>
      <c r="F32" s="11" t="s">
        <v>146</v>
      </c>
      <c r="G32" s="11">
        <f>200*20</f>
        <v>4000</v>
      </c>
      <c r="H32" s="12"/>
      <c r="I32" s="12"/>
      <c r="J32" s="12"/>
      <c r="K32" s="11">
        <f>200*20</f>
        <v>4000</v>
      </c>
      <c r="L32" s="12"/>
      <c r="M32" s="12" t="s">
        <v>41</v>
      </c>
      <c r="N32" s="12" t="s">
        <v>147</v>
      </c>
      <c r="O32" s="12" t="s">
        <v>148</v>
      </c>
      <c r="P32" s="12" t="s">
        <v>44</v>
      </c>
      <c r="Q32" s="12" t="s">
        <v>45</v>
      </c>
      <c r="R32" s="12" t="s">
        <v>149</v>
      </c>
      <c r="S32" s="12"/>
      <c r="T32" s="12"/>
      <c r="U32" s="12"/>
      <c r="V32" s="12"/>
      <c r="W32" s="12"/>
      <c r="X32" s="12"/>
      <c r="Y32" s="12" t="s">
        <v>149</v>
      </c>
      <c r="Z32" s="12"/>
      <c r="AA32" s="12">
        <v>1</v>
      </c>
      <c r="AB32" s="12"/>
      <c r="AC32" s="12"/>
      <c r="AD32" s="12"/>
    </row>
    <row r="33" ht="114" spans="1:30">
      <c r="A33" s="10">
        <v>26</v>
      </c>
      <c r="B33" s="11" t="s">
        <v>150</v>
      </c>
      <c r="C33" s="11" t="s">
        <v>111</v>
      </c>
      <c r="D33" s="10" t="s">
        <v>38</v>
      </c>
      <c r="E33" s="11" t="s">
        <v>112</v>
      </c>
      <c r="F33" s="11" t="s">
        <v>151</v>
      </c>
      <c r="G33" s="11">
        <f>69*50</f>
        <v>3450</v>
      </c>
      <c r="H33" s="10"/>
      <c r="I33" s="10"/>
      <c r="J33" s="10"/>
      <c r="K33" s="11">
        <f>69*50</f>
        <v>3450</v>
      </c>
      <c r="L33" s="10"/>
      <c r="M33" s="10" t="s">
        <v>41</v>
      </c>
      <c r="N33" s="10" t="s">
        <v>152</v>
      </c>
      <c r="O33" s="32" t="s">
        <v>153</v>
      </c>
      <c r="P33" s="10" t="s">
        <v>44</v>
      </c>
      <c r="Q33" s="10" t="s">
        <v>45</v>
      </c>
      <c r="R33" s="10" t="s">
        <v>154</v>
      </c>
      <c r="S33" s="10">
        <v>69</v>
      </c>
      <c r="T33" s="10">
        <v>28</v>
      </c>
      <c r="U33" s="10"/>
      <c r="V33" s="10"/>
      <c r="W33" s="10"/>
      <c r="X33" s="10"/>
      <c r="Y33" s="10" t="s">
        <v>155</v>
      </c>
      <c r="Z33" s="10"/>
      <c r="AA33" s="10">
        <v>1</v>
      </c>
      <c r="AB33" s="10"/>
      <c r="AC33" s="10"/>
      <c r="AD33" s="10"/>
    </row>
    <row r="34" ht="128.25" spans="1:30">
      <c r="A34" s="10">
        <v>27</v>
      </c>
      <c r="B34" s="11" t="s">
        <v>156</v>
      </c>
      <c r="C34" s="11" t="s">
        <v>33</v>
      </c>
      <c r="D34" s="10" t="s">
        <v>38</v>
      </c>
      <c r="E34" s="11" t="s">
        <v>74</v>
      </c>
      <c r="F34" s="11" t="s">
        <v>157</v>
      </c>
      <c r="G34" s="11">
        <f>K34</f>
        <v>190</v>
      </c>
      <c r="H34" s="12"/>
      <c r="I34" s="12"/>
      <c r="J34" s="12"/>
      <c r="K34" s="11">
        <v>190</v>
      </c>
      <c r="L34" s="12"/>
      <c r="M34" s="12" t="s">
        <v>41</v>
      </c>
      <c r="N34" s="12" t="s">
        <v>76</v>
      </c>
      <c r="O34" s="12" t="s">
        <v>77</v>
      </c>
      <c r="P34" s="12" t="s">
        <v>44</v>
      </c>
      <c r="Q34" s="12" t="s">
        <v>45</v>
      </c>
      <c r="R34" s="12" t="s">
        <v>158</v>
      </c>
      <c r="S34" s="10">
        <v>69</v>
      </c>
      <c r="T34" s="10">
        <v>28</v>
      </c>
      <c r="U34" s="12"/>
      <c r="V34" s="12"/>
      <c r="W34" s="12"/>
      <c r="X34" s="12"/>
      <c r="Y34" s="12" t="s">
        <v>158</v>
      </c>
      <c r="Z34" s="12">
        <v>1</v>
      </c>
      <c r="AA34" s="12"/>
      <c r="AB34" s="12"/>
      <c r="AC34" s="12"/>
      <c r="AD34" s="12"/>
    </row>
    <row r="35" ht="226" customHeight="1" spans="1:30">
      <c r="A35" s="10">
        <v>28</v>
      </c>
      <c r="B35" s="11" t="s">
        <v>159</v>
      </c>
      <c r="C35" s="11" t="s">
        <v>160</v>
      </c>
      <c r="D35" s="10" t="s">
        <v>38</v>
      </c>
      <c r="E35" s="11" t="s">
        <v>74</v>
      </c>
      <c r="F35" s="11" t="s">
        <v>161</v>
      </c>
      <c r="G35" s="11">
        <f t="shared" ref="G35:G41" si="0">K35</f>
        <v>1816</v>
      </c>
      <c r="H35" s="12"/>
      <c r="I35" s="12"/>
      <c r="J35" s="12"/>
      <c r="K35" s="11">
        <v>1816</v>
      </c>
      <c r="L35" s="12"/>
      <c r="M35" s="12" t="s">
        <v>41</v>
      </c>
      <c r="N35" s="12" t="s">
        <v>76</v>
      </c>
      <c r="O35" s="12" t="s">
        <v>77</v>
      </c>
      <c r="P35" s="12" t="s">
        <v>44</v>
      </c>
      <c r="Q35" s="12" t="s">
        <v>45</v>
      </c>
      <c r="R35" s="12" t="s">
        <v>162</v>
      </c>
      <c r="S35" s="10">
        <v>69</v>
      </c>
      <c r="T35" s="10">
        <v>28</v>
      </c>
      <c r="U35" s="12"/>
      <c r="V35" s="12"/>
      <c r="W35" s="12"/>
      <c r="X35" s="12"/>
      <c r="Y35" s="9" t="s">
        <v>163</v>
      </c>
      <c r="Z35" s="12"/>
      <c r="AA35" s="12"/>
      <c r="AB35" s="12">
        <v>1</v>
      </c>
      <c r="AC35" s="12"/>
      <c r="AD35" s="12"/>
    </row>
    <row r="36" ht="71.25" spans="1:30">
      <c r="A36" s="10">
        <v>29</v>
      </c>
      <c r="B36" s="11" t="s">
        <v>164</v>
      </c>
      <c r="C36" s="11" t="s">
        <v>165</v>
      </c>
      <c r="D36" s="10" t="s">
        <v>38</v>
      </c>
      <c r="E36" s="11" t="s">
        <v>74</v>
      </c>
      <c r="F36" s="11" t="s">
        <v>166</v>
      </c>
      <c r="G36" s="11">
        <f t="shared" si="0"/>
        <v>400</v>
      </c>
      <c r="H36" s="12"/>
      <c r="I36" s="12"/>
      <c r="J36" s="12"/>
      <c r="K36" s="11">
        <v>400</v>
      </c>
      <c r="L36" s="12"/>
      <c r="M36" s="12" t="s">
        <v>41</v>
      </c>
      <c r="N36" s="12" t="s">
        <v>76</v>
      </c>
      <c r="O36" s="12" t="s">
        <v>77</v>
      </c>
      <c r="P36" s="12" t="s">
        <v>44</v>
      </c>
      <c r="Q36" s="12" t="s">
        <v>45</v>
      </c>
      <c r="R36" s="12" t="s">
        <v>167</v>
      </c>
      <c r="S36" s="10">
        <v>69</v>
      </c>
      <c r="T36" s="10">
        <v>28</v>
      </c>
      <c r="U36" s="12"/>
      <c r="V36" s="12"/>
      <c r="W36" s="12"/>
      <c r="X36" s="12"/>
      <c r="Y36" s="12" t="s">
        <v>167</v>
      </c>
      <c r="Z36" s="12">
        <v>1</v>
      </c>
      <c r="AA36" s="12"/>
      <c r="AB36" s="12"/>
      <c r="AC36" s="12"/>
      <c r="AD36" s="12"/>
    </row>
    <row r="37" ht="99.75" spans="1:30">
      <c r="A37" s="10">
        <v>30</v>
      </c>
      <c r="B37" s="11" t="s">
        <v>168</v>
      </c>
      <c r="C37" s="11" t="s">
        <v>160</v>
      </c>
      <c r="D37" s="10" t="s">
        <v>38</v>
      </c>
      <c r="E37" s="11" t="s">
        <v>74</v>
      </c>
      <c r="F37" s="11" t="s">
        <v>169</v>
      </c>
      <c r="G37" s="11">
        <f t="shared" si="0"/>
        <v>35</v>
      </c>
      <c r="H37" s="12"/>
      <c r="I37" s="12"/>
      <c r="J37" s="12"/>
      <c r="K37" s="11">
        <v>35</v>
      </c>
      <c r="L37" s="12"/>
      <c r="M37" s="12" t="s">
        <v>41</v>
      </c>
      <c r="N37" s="12" t="s">
        <v>76</v>
      </c>
      <c r="O37" s="12" t="s">
        <v>77</v>
      </c>
      <c r="P37" s="12" t="s">
        <v>44</v>
      </c>
      <c r="Q37" s="12" t="s">
        <v>45</v>
      </c>
      <c r="R37" s="12" t="s">
        <v>170</v>
      </c>
      <c r="S37" s="10">
        <v>69</v>
      </c>
      <c r="T37" s="10">
        <v>28</v>
      </c>
      <c r="U37" s="12"/>
      <c r="V37" s="12"/>
      <c r="W37" s="12"/>
      <c r="X37" s="12"/>
      <c r="Y37" s="12" t="s">
        <v>170</v>
      </c>
      <c r="Z37" s="12">
        <v>1</v>
      </c>
      <c r="AA37" s="12"/>
      <c r="AB37" s="12"/>
      <c r="AC37" s="12"/>
      <c r="AD37" s="12"/>
    </row>
    <row r="38" ht="71.25" spans="1:30">
      <c r="A38" s="10">
        <v>31</v>
      </c>
      <c r="B38" s="11" t="s">
        <v>171</v>
      </c>
      <c r="C38" s="11" t="s">
        <v>165</v>
      </c>
      <c r="D38" s="10" t="s">
        <v>38</v>
      </c>
      <c r="E38" s="11" t="s">
        <v>74</v>
      </c>
      <c r="F38" s="11" t="s">
        <v>172</v>
      </c>
      <c r="G38" s="11">
        <f t="shared" si="0"/>
        <v>500</v>
      </c>
      <c r="H38" s="12"/>
      <c r="I38" s="12"/>
      <c r="J38" s="12"/>
      <c r="K38" s="11">
        <v>500</v>
      </c>
      <c r="L38" s="12"/>
      <c r="M38" s="12" t="s">
        <v>41</v>
      </c>
      <c r="N38" s="12" t="s">
        <v>76</v>
      </c>
      <c r="O38" s="12" t="s">
        <v>77</v>
      </c>
      <c r="P38" s="12" t="s">
        <v>44</v>
      </c>
      <c r="Q38" s="12" t="s">
        <v>45</v>
      </c>
      <c r="R38" s="12" t="s">
        <v>167</v>
      </c>
      <c r="S38" s="10">
        <v>69</v>
      </c>
      <c r="T38" s="10">
        <v>28</v>
      </c>
      <c r="U38" s="12"/>
      <c r="V38" s="12"/>
      <c r="W38" s="12"/>
      <c r="X38" s="12"/>
      <c r="Y38" s="12" t="s">
        <v>167</v>
      </c>
      <c r="Z38" s="12">
        <v>1</v>
      </c>
      <c r="AA38" s="12"/>
      <c r="AB38" s="12"/>
      <c r="AC38" s="12"/>
      <c r="AD38" s="12"/>
    </row>
    <row r="39" ht="85" customHeight="1" spans="1:30">
      <c r="A39" s="10">
        <v>32</v>
      </c>
      <c r="B39" s="11" t="s">
        <v>173</v>
      </c>
      <c r="C39" s="11" t="s">
        <v>174</v>
      </c>
      <c r="D39" s="10" t="s">
        <v>38</v>
      </c>
      <c r="E39" s="11" t="s">
        <v>74</v>
      </c>
      <c r="F39" s="11" t="s">
        <v>175</v>
      </c>
      <c r="G39" s="11">
        <f t="shared" si="0"/>
        <v>400</v>
      </c>
      <c r="H39" s="12"/>
      <c r="I39" s="12"/>
      <c r="J39" s="12"/>
      <c r="K39" s="11">
        <v>400</v>
      </c>
      <c r="L39" s="12"/>
      <c r="M39" s="12" t="s">
        <v>41</v>
      </c>
      <c r="N39" s="12" t="s">
        <v>76</v>
      </c>
      <c r="O39" s="12" t="s">
        <v>77</v>
      </c>
      <c r="P39" s="12" t="s">
        <v>44</v>
      </c>
      <c r="Q39" s="12" t="s">
        <v>45</v>
      </c>
      <c r="R39" s="12" t="s">
        <v>176</v>
      </c>
      <c r="S39" s="10">
        <v>69</v>
      </c>
      <c r="T39" s="10">
        <v>28</v>
      </c>
      <c r="U39" s="12"/>
      <c r="V39" s="12"/>
      <c r="W39" s="12"/>
      <c r="X39" s="12"/>
      <c r="Y39" s="12" t="s">
        <v>176</v>
      </c>
      <c r="Z39" s="12">
        <v>1</v>
      </c>
      <c r="AA39" s="12"/>
      <c r="AB39" s="12"/>
      <c r="AC39" s="12"/>
      <c r="AD39" s="12"/>
    </row>
    <row r="40" ht="42.75" spans="1:30">
      <c r="A40" s="10">
        <v>33</v>
      </c>
      <c r="B40" s="11" t="s">
        <v>177</v>
      </c>
      <c r="C40" s="11" t="s">
        <v>56</v>
      </c>
      <c r="D40" s="10" t="s">
        <v>38</v>
      </c>
      <c r="E40" s="11" t="s">
        <v>74</v>
      </c>
      <c r="F40" s="11" t="s">
        <v>178</v>
      </c>
      <c r="G40" s="11">
        <f t="shared" si="0"/>
        <v>300</v>
      </c>
      <c r="H40" s="12"/>
      <c r="I40" s="12"/>
      <c r="J40" s="12"/>
      <c r="K40" s="11">
        <v>300</v>
      </c>
      <c r="L40" s="12"/>
      <c r="M40" s="12" t="s">
        <v>41</v>
      </c>
      <c r="N40" s="12" t="s">
        <v>76</v>
      </c>
      <c r="O40" s="12" t="s">
        <v>77</v>
      </c>
      <c r="P40" s="12" t="s">
        <v>44</v>
      </c>
      <c r="Q40" s="12" t="s">
        <v>45</v>
      </c>
      <c r="R40" s="12" t="s">
        <v>179</v>
      </c>
      <c r="S40" s="10">
        <v>69</v>
      </c>
      <c r="T40" s="10">
        <v>28</v>
      </c>
      <c r="U40" s="12"/>
      <c r="V40" s="12"/>
      <c r="W40" s="12"/>
      <c r="X40" s="12"/>
      <c r="Y40" s="12" t="s">
        <v>179</v>
      </c>
      <c r="Z40" s="12">
        <v>1</v>
      </c>
      <c r="AA40" s="12"/>
      <c r="AB40" s="12"/>
      <c r="AC40" s="12"/>
      <c r="AD40" s="12"/>
    </row>
    <row r="41" ht="71.25" spans="1:30">
      <c r="A41" s="10">
        <v>34</v>
      </c>
      <c r="B41" s="11" t="s">
        <v>180</v>
      </c>
      <c r="C41" s="11" t="s">
        <v>181</v>
      </c>
      <c r="D41" s="10" t="s">
        <v>38</v>
      </c>
      <c r="E41" s="11" t="s">
        <v>74</v>
      </c>
      <c r="F41" s="11" t="s">
        <v>182</v>
      </c>
      <c r="G41" s="11">
        <f t="shared" si="0"/>
        <v>30500</v>
      </c>
      <c r="H41" s="12"/>
      <c r="I41" s="12"/>
      <c r="J41" s="12"/>
      <c r="K41" s="11">
        <f>500*61</f>
        <v>30500</v>
      </c>
      <c r="L41" s="12"/>
      <c r="M41" s="12" t="s">
        <v>41</v>
      </c>
      <c r="N41" s="12" t="s">
        <v>76</v>
      </c>
      <c r="O41" s="12" t="s">
        <v>77</v>
      </c>
      <c r="P41" s="12" t="s">
        <v>44</v>
      </c>
      <c r="Q41" s="12" t="s">
        <v>45</v>
      </c>
      <c r="R41" s="12" t="s">
        <v>183</v>
      </c>
      <c r="S41" s="10">
        <v>69</v>
      </c>
      <c r="T41" s="10">
        <v>28</v>
      </c>
      <c r="U41" s="12"/>
      <c r="V41" s="12"/>
      <c r="W41" s="12"/>
      <c r="X41" s="12"/>
      <c r="Y41" s="9" t="s">
        <v>184</v>
      </c>
      <c r="Z41" s="12"/>
      <c r="AA41" s="12"/>
      <c r="AB41" s="12">
        <v>1</v>
      </c>
      <c r="AC41" s="12"/>
      <c r="AD41" s="12"/>
    </row>
    <row r="42" ht="71.25" spans="1:30">
      <c r="A42" s="10">
        <v>35</v>
      </c>
      <c r="B42" s="11" t="s">
        <v>185</v>
      </c>
      <c r="C42" s="11" t="s">
        <v>174</v>
      </c>
      <c r="D42" s="10" t="s">
        <v>38</v>
      </c>
      <c r="E42" s="11" t="s">
        <v>74</v>
      </c>
      <c r="F42" s="11" t="s">
        <v>186</v>
      </c>
      <c r="G42" s="11">
        <v>500</v>
      </c>
      <c r="H42" s="12"/>
      <c r="I42" s="12"/>
      <c r="J42" s="12"/>
      <c r="K42" s="11">
        <v>500</v>
      </c>
      <c r="L42" s="12"/>
      <c r="M42" s="12" t="s">
        <v>41</v>
      </c>
      <c r="N42" s="12" t="s">
        <v>76</v>
      </c>
      <c r="O42" s="12" t="s">
        <v>77</v>
      </c>
      <c r="P42" s="12" t="s">
        <v>44</v>
      </c>
      <c r="Q42" s="12" t="s">
        <v>45</v>
      </c>
      <c r="R42" s="12" t="s">
        <v>187</v>
      </c>
      <c r="S42" s="10">
        <v>69</v>
      </c>
      <c r="T42" s="10">
        <v>28</v>
      </c>
      <c r="U42" s="12"/>
      <c r="V42" s="12"/>
      <c r="W42" s="12"/>
      <c r="X42" s="12"/>
      <c r="Y42" s="12" t="s">
        <v>187</v>
      </c>
      <c r="Z42" s="12">
        <v>1</v>
      </c>
      <c r="AA42" s="12"/>
      <c r="AB42" s="12"/>
      <c r="AC42" s="12"/>
      <c r="AD42" s="12"/>
    </row>
    <row r="43" ht="57" spans="1:30">
      <c r="A43" s="10">
        <v>36</v>
      </c>
      <c r="B43" s="11" t="s">
        <v>188</v>
      </c>
      <c r="C43" s="11" t="s">
        <v>33</v>
      </c>
      <c r="D43" s="10" t="s">
        <v>38</v>
      </c>
      <c r="E43" s="11" t="s">
        <v>66</v>
      </c>
      <c r="F43" s="11" t="s">
        <v>189</v>
      </c>
      <c r="G43" s="11">
        <v>2000</v>
      </c>
      <c r="H43" s="12"/>
      <c r="I43" s="12"/>
      <c r="J43" s="12"/>
      <c r="K43" s="11">
        <v>2000</v>
      </c>
      <c r="L43" s="12"/>
      <c r="M43" s="12" t="s">
        <v>41</v>
      </c>
      <c r="N43" s="12" t="s">
        <v>76</v>
      </c>
      <c r="O43" s="12" t="s">
        <v>77</v>
      </c>
      <c r="P43" s="12" t="s">
        <v>44</v>
      </c>
      <c r="Q43" s="12" t="s">
        <v>45</v>
      </c>
      <c r="R43" s="12" t="s">
        <v>190</v>
      </c>
      <c r="S43" s="10">
        <v>69</v>
      </c>
      <c r="T43" s="10">
        <v>28</v>
      </c>
      <c r="U43" s="12"/>
      <c r="V43" s="12"/>
      <c r="W43" s="12"/>
      <c r="X43" s="12"/>
      <c r="Y43" s="12" t="s">
        <v>190</v>
      </c>
      <c r="Z43" s="12">
        <v>1</v>
      </c>
      <c r="AA43" s="12"/>
      <c r="AB43" s="12"/>
      <c r="AC43" s="12"/>
      <c r="AD43" s="12"/>
    </row>
    <row r="44" ht="71.25" spans="1:30">
      <c r="A44" s="10">
        <v>37</v>
      </c>
      <c r="B44" s="12" t="s">
        <v>191</v>
      </c>
      <c r="C44" s="12" t="s">
        <v>132</v>
      </c>
      <c r="D44" s="10" t="s">
        <v>38</v>
      </c>
      <c r="E44" s="12" t="s">
        <v>192</v>
      </c>
      <c r="F44" s="13" t="s">
        <v>193</v>
      </c>
      <c r="G44" s="11">
        <v>2000</v>
      </c>
      <c r="H44" s="11">
        <v>2000</v>
      </c>
      <c r="I44" s="11"/>
      <c r="J44" s="11"/>
      <c r="K44" s="11"/>
      <c r="L44" s="11"/>
      <c r="M44" s="12" t="s">
        <v>41</v>
      </c>
      <c r="N44" s="11" t="s">
        <v>76</v>
      </c>
      <c r="O44" s="12" t="s">
        <v>77</v>
      </c>
      <c r="P44" s="12" t="s">
        <v>44</v>
      </c>
      <c r="Q44" s="12" t="s">
        <v>45</v>
      </c>
      <c r="R44" s="13" t="s">
        <v>194</v>
      </c>
      <c r="S44" s="34">
        <v>69</v>
      </c>
      <c r="T44" s="34">
        <v>28</v>
      </c>
      <c r="U44" s="34" t="s">
        <v>195</v>
      </c>
      <c r="V44" s="34" t="s">
        <v>195</v>
      </c>
      <c r="W44" s="34" t="s">
        <v>195</v>
      </c>
      <c r="X44" s="34"/>
      <c r="Y44" s="12" t="s">
        <v>141</v>
      </c>
      <c r="Z44" s="11"/>
      <c r="AA44" s="11">
        <v>1</v>
      </c>
      <c r="AB44" s="11"/>
      <c r="AC44" s="11"/>
      <c r="AD44" s="11"/>
    </row>
    <row r="45" ht="81" spans="1:30">
      <c r="A45" s="10">
        <v>38</v>
      </c>
      <c r="B45" s="13" t="s">
        <v>196</v>
      </c>
      <c r="C45" s="12" t="s">
        <v>37</v>
      </c>
      <c r="D45" s="10" t="s">
        <v>38</v>
      </c>
      <c r="E45" s="12" t="s">
        <v>197</v>
      </c>
      <c r="F45" s="13" t="s">
        <v>198</v>
      </c>
      <c r="G45" s="11">
        <v>4000</v>
      </c>
      <c r="H45" s="11">
        <v>4000</v>
      </c>
      <c r="I45" s="11"/>
      <c r="J45" s="11"/>
      <c r="K45" s="11"/>
      <c r="L45" s="11"/>
      <c r="M45" s="12" t="s">
        <v>41</v>
      </c>
      <c r="N45" s="11" t="s">
        <v>76</v>
      </c>
      <c r="O45" s="12" t="s">
        <v>77</v>
      </c>
      <c r="P45" s="12" t="s">
        <v>44</v>
      </c>
      <c r="Q45" s="12" t="s">
        <v>45</v>
      </c>
      <c r="R45" s="11" t="s">
        <v>199</v>
      </c>
      <c r="S45" s="34">
        <v>1</v>
      </c>
      <c r="T45" s="34"/>
      <c r="U45" s="34" t="s">
        <v>195</v>
      </c>
      <c r="V45" s="34" t="s">
        <v>195</v>
      </c>
      <c r="W45" s="34" t="s">
        <v>195</v>
      </c>
      <c r="X45" s="34" t="s">
        <v>195</v>
      </c>
      <c r="Y45" s="11" t="s">
        <v>199</v>
      </c>
      <c r="Z45" s="11">
        <v>1</v>
      </c>
      <c r="AA45" s="11"/>
      <c r="AB45" s="11"/>
      <c r="AC45" s="11"/>
      <c r="AD45" s="11"/>
    </row>
    <row r="46" ht="71.25" spans="1:30">
      <c r="A46" s="10">
        <v>39</v>
      </c>
      <c r="B46" s="13" t="s">
        <v>200</v>
      </c>
      <c r="C46" s="12" t="s">
        <v>33</v>
      </c>
      <c r="D46" s="10" t="s">
        <v>38</v>
      </c>
      <c r="E46" s="12" t="s">
        <v>66</v>
      </c>
      <c r="F46" s="14" t="s">
        <v>201</v>
      </c>
      <c r="G46" s="11">
        <v>80</v>
      </c>
      <c r="H46" s="11">
        <v>80</v>
      </c>
      <c r="I46" s="11"/>
      <c r="J46" s="11"/>
      <c r="K46" s="11"/>
      <c r="L46" s="11"/>
      <c r="M46" s="12" t="s">
        <v>41</v>
      </c>
      <c r="N46" s="11" t="s">
        <v>202</v>
      </c>
      <c r="O46" s="12" t="s">
        <v>203</v>
      </c>
      <c r="P46" s="12" t="s">
        <v>44</v>
      </c>
      <c r="Q46" s="12" t="s">
        <v>45</v>
      </c>
      <c r="R46" s="11" t="s">
        <v>204</v>
      </c>
      <c r="S46" s="34" t="s">
        <v>195</v>
      </c>
      <c r="T46" s="34" t="s">
        <v>195</v>
      </c>
      <c r="U46" s="34"/>
      <c r="V46" s="34"/>
      <c r="W46" s="34"/>
      <c r="X46" s="34"/>
      <c r="Y46" s="11" t="s">
        <v>205</v>
      </c>
      <c r="Z46" s="11"/>
      <c r="AA46" s="11"/>
      <c r="AB46" s="11"/>
      <c r="AC46" s="11">
        <v>1</v>
      </c>
      <c r="AD46" s="11"/>
    </row>
    <row r="47" ht="85.5" spans="1:30">
      <c r="A47" s="10">
        <v>40</v>
      </c>
      <c r="B47" s="13" t="s">
        <v>206</v>
      </c>
      <c r="C47" s="12" t="s">
        <v>33</v>
      </c>
      <c r="D47" s="10" t="s">
        <v>38</v>
      </c>
      <c r="E47" s="12" t="s">
        <v>207</v>
      </c>
      <c r="F47" s="14" t="s">
        <v>208</v>
      </c>
      <c r="G47" s="11">
        <v>100</v>
      </c>
      <c r="H47" s="11">
        <v>100</v>
      </c>
      <c r="I47" s="11"/>
      <c r="J47" s="11"/>
      <c r="K47" s="11"/>
      <c r="L47" s="11"/>
      <c r="M47" s="12" t="s">
        <v>41</v>
      </c>
      <c r="N47" s="11" t="s">
        <v>76</v>
      </c>
      <c r="O47" s="12" t="s">
        <v>77</v>
      </c>
      <c r="P47" s="12" t="s">
        <v>44</v>
      </c>
      <c r="Q47" s="12" t="s">
        <v>209</v>
      </c>
      <c r="R47" s="11" t="s">
        <v>210</v>
      </c>
      <c r="S47" s="34">
        <v>69</v>
      </c>
      <c r="T47" s="34">
        <v>28</v>
      </c>
      <c r="U47" s="34"/>
      <c r="V47" s="34"/>
      <c r="W47" s="34"/>
      <c r="X47" s="34"/>
      <c r="Y47" s="11" t="s">
        <v>210</v>
      </c>
      <c r="Z47" s="11"/>
      <c r="AA47" s="11"/>
      <c r="AB47" s="11"/>
      <c r="AC47" s="11">
        <v>1</v>
      </c>
      <c r="AD47" s="11"/>
    </row>
    <row r="48" ht="42.75" spans="1:30">
      <c r="A48" s="10">
        <v>41</v>
      </c>
      <c r="B48" s="13" t="s">
        <v>211</v>
      </c>
      <c r="C48" s="12" t="s">
        <v>37</v>
      </c>
      <c r="D48" s="10" t="s">
        <v>38</v>
      </c>
      <c r="E48" s="12" t="s">
        <v>66</v>
      </c>
      <c r="F48" s="14" t="s">
        <v>212</v>
      </c>
      <c r="G48" s="11">
        <v>500</v>
      </c>
      <c r="H48" s="11">
        <v>500</v>
      </c>
      <c r="I48" s="11"/>
      <c r="J48" s="11"/>
      <c r="K48" s="11"/>
      <c r="L48" s="11"/>
      <c r="M48" s="12" t="s">
        <v>41</v>
      </c>
      <c r="N48" s="11" t="s">
        <v>76</v>
      </c>
      <c r="O48" s="12" t="s">
        <v>77</v>
      </c>
      <c r="P48" s="12" t="s">
        <v>44</v>
      </c>
      <c r="Q48" s="12" t="s">
        <v>45</v>
      </c>
      <c r="R48" s="11" t="s">
        <v>199</v>
      </c>
      <c r="S48" s="34">
        <v>69</v>
      </c>
      <c r="T48" s="34">
        <v>28</v>
      </c>
      <c r="U48" s="34"/>
      <c r="V48" s="34"/>
      <c r="W48" s="34"/>
      <c r="X48" s="34"/>
      <c r="Y48" s="11" t="s">
        <v>199</v>
      </c>
      <c r="Z48" s="11">
        <v>1</v>
      </c>
      <c r="AA48" s="11"/>
      <c r="AB48" s="11"/>
      <c r="AC48" s="11"/>
      <c r="AD48" s="11"/>
    </row>
    <row r="49" ht="51" customHeight="1" spans="1:30">
      <c r="A49" s="10">
        <v>42</v>
      </c>
      <c r="B49" s="13" t="s">
        <v>213</v>
      </c>
      <c r="C49" s="12" t="s">
        <v>33</v>
      </c>
      <c r="D49" s="10" t="s">
        <v>38</v>
      </c>
      <c r="E49" s="12" t="s">
        <v>214</v>
      </c>
      <c r="F49" s="14" t="s">
        <v>215</v>
      </c>
      <c r="G49" s="11">
        <v>20</v>
      </c>
      <c r="H49" s="11">
        <v>20</v>
      </c>
      <c r="I49" s="11"/>
      <c r="J49" s="11"/>
      <c r="K49" s="11"/>
      <c r="L49" s="11"/>
      <c r="M49" s="12" t="s">
        <v>41</v>
      </c>
      <c r="N49" s="11" t="s">
        <v>42</v>
      </c>
      <c r="O49" s="12" t="s">
        <v>43</v>
      </c>
      <c r="P49" s="12" t="s">
        <v>44</v>
      </c>
      <c r="Q49" s="12" t="s">
        <v>45</v>
      </c>
      <c r="R49" s="11" t="s">
        <v>216</v>
      </c>
      <c r="S49" s="34">
        <v>69</v>
      </c>
      <c r="T49" s="34">
        <v>28</v>
      </c>
      <c r="U49" s="34"/>
      <c r="V49" s="34"/>
      <c r="W49" s="34"/>
      <c r="X49" s="34"/>
      <c r="Y49" s="11" t="s">
        <v>216</v>
      </c>
      <c r="Z49" s="11">
        <v>1</v>
      </c>
      <c r="AA49" s="11"/>
      <c r="AB49" s="11"/>
      <c r="AC49" s="11"/>
      <c r="AD49" s="11"/>
    </row>
    <row r="50" ht="51" customHeight="1" spans="1:30">
      <c r="A50" s="10">
        <v>43</v>
      </c>
      <c r="B50" s="15" t="s">
        <v>217</v>
      </c>
      <c r="C50" s="16" t="s">
        <v>37</v>
      </c>
      <c r="D50" s="10" t="s">
        <v>38</v>
      </c>
      <c r="E50" s="16" t="s">
        <v>218</v>
      </c>
      <c r="F50" s="17" t="s">
        <v>219</v>
      </c>
      <c r="G50" s="18">
        <v>1300</v>
      </c>
      <c r="H50" s="18">
        <v>1300</v>
      </c>
      <c r="I50" s="33"/>
      <c r="J50" s="33"/>
      <c r="K50" s="33"/>
      <c r="L50" s="33"/>
      <c r="M50" s="12" t="s">
        <v>41</v>
      </c>
      <c r="N50" s="11" t="s">
        <v>76</v>
      </c>
      <c r="O50" s="12" t="s">
        <v>77</v>
      </c>
      <c r="P50" s="12" t="s">
        <v>44</v>
      </c>
      <c r="Q50" s="12" t="s">
        <v>45</v>
      </c>
      <c r="R50" s="35" t="s">
        <v>220</v>
      </c>
      <c r="S50" s="36" t="s">
        <v>195</v>
      </c>
      <c r="T50" s="36" t="s">
        <v>195</v>
      </c>
      <c r="U50" s="36">
        <v>50</v>
      </c>
      <c r="V50" s="36">
        <v>20</v>
      </c>
      <c r="W50" s="36"/>
      <c r="X50" s="36"/>
      <c r="Y50" s="43" t="s">
        <v>221</v>
      </c>
      <c r="Z50" s="36">
        <v>1</v>
      </c>
      <c r="AA50" s="36"/>
      <c r="AB50" s="36"/>
      <c r="AC50" s="36"/>
      <c r="AD50" s="36"/>
    </row>
    <row r="51" ht="51" customHeight="1" spans="1:30">
      <c r="A51" s="10">
        <v>44</v>
      </c>
      <c r="B51" s="15" t="s">
        <v>222</v>
      </c>
      <c r="C51" s="16" t="s">
        <v>37</v>
      </c>
      <c r="D51" s="10" t="s">
        <v>38</v>
      </c>
      <c r="E51" s="16" t="s">
        <v>214</v>
      </c>
      <c r="F51" s="17" t="s">
        <v>223</v>
      </c>
      <c r="G51" s="18">
        <v>9000</v>
      </c>
      <c r="H51" s="18">
        <v>9000</v>
      </c>
      <c r="I51" s="33"/>
      <c r="J51" s="33"/>
      <c r="K51" s="33"/>
      <c r="L51" s="33"/>
      <c r="M51" s="12" t="s">
        <v>41</v>
      </c>
      <c r="N51" s="11" t="s">
        <v>76</v>
      </c>
      <c r="O51" s="12" t="s">
        <v>77</v>
      </c>
      <c r="P51" s="12" t="s">
        <v>44</v>
      </c>
      <c r="Q51" s="12" t="s">
        <v>45</v>
      </c>
      <c r="R51" s="35" t="s">
        <v>224</v>
      </c>
      <c r="S51" s="36">
        <v>69</v>
      </c>
      <c r="T51" s="36">
        <v>28</v>
      </c>
      <c r="U51" s="36"/>
      <c r="V51" s="36"/>
      <c r="W51" s="36"/>
      <c r="X51" s="36"/>
      <c r="Y51" s="43" t="s">
        <v>225</v>
      </c>
      <c r="Z51" s="36">
        <v>1</v>
      </c>
      <c r="AA51" s="36"/>
      <c r="AB51" s="36"/>
      <c r="AC51" s="36"/>
      <c r="AD51" s="36"/>
    </row>
    <row r="52" ht="51" customHeight="1" spans="1:30">
      <c r="A52" s="10">
        <v>45</v>
      </c>
      <c r="B52" s="15" t="s">
        <v>226</v>
      </c>
      <c r="C52" s="16" t="s">
        <v>37</v>
      </c>
      <c r="D52" s="10" t="s">
        <v>38</v>
      </c>
      <c r="E52" s="16" t="s">
        <v>66</v>
      </c>
      <c r="F52" s="19" t="s">
        <v>227</v>
      </c>
      <c r="G52" s="18">
        <v>300</v>
      </c>
      <c r="H52" s="18">
        <v>300</v>
      </c>
      <c r="I52" s="33"/>
      <c r="J52" s="33"/>
      <c r="K52" s="33"/>
      <c r="L52" s="33"/>
      <c r="M52" s="12" t="s">
        <v>41</v>
      </c>
      <c r="N52" s="11" t="s">
        <v>76</v>
      </c>
      <c r="O52" s="12" t="s">
        <v>77</v>
      </c>
      <c r="P52" s="12" t="s">
        <v>44</v>
      </c>
      <c r="Q52" s="12" t="s">
        <v>45</v>
      </c>
      <c r="R52" s="35" t="s">
        <v>228</v>
      </c>
      <c r="S52" s="36"/>
      <c r="T52" s="36"/>
      <c r="U52" s="36">
        <v>100</v>
      </c>
      <c r="V52" s="36">
        <v>60</v>
      </c>
      <c r="W52" s="36"/>
      <c r="X52" s="36"/>
      <c r="Y52" s="43" t="s">
        <v>229</v>
      </c>
      <c r="Z52" s="36">
        <v>1</v>
      </c>
      <c r="AA52" s="36"/>
      <c r="AB52" s="36"/>
      <c r="AC52" s="36"/>
      <c r="AD52" s="36"/>
    </row>
    <row r="53" ht="51" customHeight="1" spans="1:30">
      <c r="A53" s="10">
        <v>46</v>
      </c>
      <c r="B53" s="15" t="s">
        <v>230</v>
      </c>
      <c r="C53" s="12" t="s">
        <v>132</v>
      </c>
      <c r="D53" s="10" t="s">
        <v>38</v>
      </c>
      <c r="E53" s="16" t="s">
        <v>231</v>
      </c>
      <c r="F53" s="19" t="s">
        <v>232</v>
      </c>
      <c r="G53" s="18">
        <v>2000</v>
      </c>
      <c r="H53" s="18">
        <v>2000</v>
      </c>
      <c r="I53" s="33"/>
      <c r="J53" s="33"/>
      <c r="K53" s="33"/>
      <c r="L53" s="33"/>
      <c r="M53" s="12" t="s">
        <v>41</v>
      </c>
      <c r="N53" s="11" t="s">
        <v>76</v>
      </c>
      <c r="O53" s="12" t="s">
        <v>77</v>
      </c>
      <c r="P53" s="12" t="s">
        <v>44</v>
      </c>
      <c r="Q53" s="12" t="s">
        <v>45</v>
      </c>
      <c r="R53" s="35" t="s">
        <v>233</v>
      </c>
      <c r="S53" s="36">
        <v>3</v>
      </c>
      <c r="T53" s="36">
        <v>0</v>
      </c>
      <c r="U53" s="36">
        <v>1500</v>
      </c>
      <c r="V53" s="36">
        <v>600</v>
      </c>
      <c r="W53" s="36"/>
      <c r="X53" s="36"/>
      <c r="Y53" s="43" t="s">
        <v>234</v>
      </c>
      <c r="Z53" s="36">
        <v>1</v>
      </c>
      <c r="AA53" s="36"/>
      <c r="AB53" s="36"/>
      <c r="AC53" s="36"/>
      <c r="AD53" s="36"/>
    </row>
    <row r="54" ht="51" customHeight="1" spans="1:30">
      <c r="A54" s="10">
        <v>47</v>
      </c>
      <c r="B54" s="15" t="s">
        <v>235</v>
      </c>
      <c r="C54" s="16" t="s">
        <v>37</v>
      </c>
      <c r="D54" s="10" t="s">
        <v>38</v>
      </c>
      <c r="E54" s="16" t="s">
        <v>66</v>
      </c>
      <c r="F54" s="19" t="s">
        <v>236</v>
      </c>
      <c r="G54" s="18">
        <v>200</v>
      </c>
      <c r="H54" s="18">
        <v>200</v>
      </c>
      <c r="I54" s="33"/>
      <c r="J54" s="33"/>
      <c r="K54" s="33"/>
      <c r="L54" s="33"/>
      <c r="M54" s="12" t="s">
        <v>41</v>
      </c>
      <c r="N54" s="11" t="s">
        <v>76</v>
      </c>
      <c r="O54" s="12" t="s">
        <v>77</v>
      </c>
      <c r="P54" s="12" t="s">
        <v>44</v>
      </c>
      <c r="Q54" s="12" t="s">
        <v>45</v>
      </c>
      <c r="R54" s="35" t="s">
        <v>237</v>
      </c>
      <c r="S54" s="34" t="s">
        <v>195</v>
      </c>
      <c r="T54" s="34" t="s">
        <v>195</v>
      </c>
      <c r="U54" s="34" t="s">
        <v>195</v>
      </c>
      <c r="V54" s="34" t="s">
        <v>195</v>
      </c>
      <c r="W54" s="34" t="s">
        <v>195</v>
      </c>
      <c r="X54" s="34" t="s">
        <v>195</v>
      </c>
      <c r="Y54" s="43" t="s">
        <v>238</v>
      </c>
      <c r="Z54" s="36">
        <v>1</v>
      </c>
      <c r="AA54" s="36"/>
      <c r="AB54" s="36"/>
      <c r="AC54" s="36"/>
      <c r="AD54" s="36"/>
    </row>
    <row r="55" ht="384.75" spans="1:30">
      <c r="A55" s="10">
        <v>48</v>
      </c>
      <c r="B55" s="15" t="s">
        <v>239</v>
      </c>
      <c r="C55" s="12" t="s">
        <v>132</v>
      </c>
      <c r="D55" s="10" t="s">
        <v>38</v>
      </c>
      <c r="E55" s="16" t="s">
        <v>112</v>
      </c>
      <c r="F55" s="19" t="s">
        <v>240</v>
      </c>
      <c r="G55" s="18">
        <v>2000</v>
      </c>
      <c r="H55" s="18">
        <v>2000</v>
      </c>
      <c r="I55" s="33"/>
      <c r="J55" s="33"/>
      <c r="K55" s="33"/>
      <c r="L55" s="33"/>
      <c r="M55" s="12" t="s">
        <v>41</v>
      </c>
      <c r="N55" s="11" t="s">
        <v>76</v>
      </c>
      <c r="O55" s="12" t="s">
        <v>77</v>
      </c>
      <c r="P55" s="12" t="s">
        <v>44</v>
      </c>
      <c r="Q55" s="12" t="s">
        <v>45</v>
      </c>
      <c r="R55" s="35" t="s">
        <v>241</v>
      </c>
      <c r="S55" s="34">
        <v>69</v>
      </c>
      <c r="T55" s="34">
        <v>28</v>
      </c>
      <c r="U55" s="34" t="s">
        <v>195</v>
      </c>
      <c r="V55" s="34" t="s">
        <v>195</v>
      </c>
      <c r="W55" s="34" t="s">
        <v>195</v>
      </c>
      <c r="X55" s="34"/>
      <c r="Y55" s="43" t="s">
        <v>242</v>
      </c>
      <c r="Z55" s="36"/>
      <c r="AA55" s="36">
        <v>1</v>
      </c>
      <c r="AB55" s="36"/>
      <c r="AC55" s="36"/>
      <c r="AD55" s="36"/>
    </row>
    <row r="56" ht="370.5" spans="1:30">
      <c r="A56" s="10">
        <v>49</v>
      </c>
      <c r="B56" s="20" t="s">
        <v>243</v>
      </c>
      <c r="C56" s="21" t="s">
        <v>37</v>
      </c>
      <c r="D56" s="22" t="s">
        <v>38</v>
      </c>
      <c r="E56" s="23" t="s">
        <v>66</v>
      </c>
      <c r="F56" s="20" t="s">
        <v>244</v>
      </c>
      <c r="G56" s="24">
        <v>400</v>
      </c>
      <c r="H56" s="24">
        <v>400</v>
      </c>
      <c r="I56" s="23"/>
      <c r="J56" s="23"/>
      <c r="K56" s="23"/>
      <c r="L56" s="23"/>
      <c r="M56" s="22" t="s">
        <v>41</v>
      </c>
      <c r="N56" s="11" t="s">
        <v>76</v>
      </c>
      <c r="O56" s="11" t="s">
        <v>77</v>
      </c>
      <c r="P56" s="11" t="s">
        <v>44</v>
      </c>
      <c r="Q56" s="11" t="s">
        <v>45</v>
      </c>
      <c r="R56" s="37" t="s">
        <v>224</v>
      </c>
      <c r="S56" s="24">
        <v>69</v>
      </c>
      <c r="T56" s="24">
        <v>28</v>
      </c>
      <c r="U56" s="24">
        <v>30000</v>
      </c>
      <c r="V56" s="24"/>
      <c r="W56" s="24"/>
      <c r="X56" s="24"/>
      <c r="Y56" s="39" t="s">
        <v>225</v>
      </c>
      <c r="Z56" s="23">
        <v>1</v>
      </c>
      <c r="AA56" s="23"/>
      <c r="AB56" s="23"/>
      <c r="AC56" s="23"/>
      <c r="AD56" s="23"/>
    </row>
    <row r="57" ht="71.25" spans="1:30">
      <c r="A57" s="10">
        <v>50</v>
      </c>
      <c r="B57" s="20" t="s">
        <v>245</v>
      </c>
      <c r="C57" s="21" t="s">
        <v>37</v>
      </c>
      <c r="D57" s="22" t="s">
        <v>38</v>
      </c>
      <c r="E57" s="23" t="s">
        <v>66</v>
      </c>
      <c r="F57" s="20" t="s">
        <v>246</v>
      </c>
      <c r="G57" s="25">
        <v>153.6</v>
      </c>
      <c r="H57" s="25">
        <v>153.6</v>
      </c>
      <c r="I57" s="23"/>
      <c r="J57" s="23"/>
      <c r="K57" s="23"/>
      <c r="L57" s="23"/>
      <c r="M57" s="22" t="s">
        <v>41</v>
      </c>
      <c r="N57" s="11" t="s">
        <v>76</v>
      </c>
      <c r="O57" s="11" t="s">
        <v>77</v>
      </c>
      <c r="P57" s="11" t="s">
        <v>44</v>
      </c>
      <c r="Q57" s="11" t="s">
        <v>45</v>
      </c>
      <c r="R57" s="38" t="s">
        <v>247</v>
      </c>
      <c r="S57" s="23">
        <v>69</v>
      </c>
      <c r="T57" s="23">
        <v>28</v>
      </c>
      <c r="U57" s="23"/>
      <c r="V57" s="23"/>
      <c r="W57" s="23"/>
      <c r="X57" s="23"/>
      <c r="Y57" s="38" t="s">
        <v>247</v>
      </c>
      <c r="Z57" s="23">
        <v>1</v>
      </c>
      <c r="AA57" s="23"/>
      <c r="AB57" s="23"/>
      <c r="AC57" s="23"/>
      <c r="AD57" s="23"/>
    </row>
    <row r="58" ht="57" spans="1:30">
      <c r="A58" s="10">
        <v>51</v>
      </c>
      <c r="B58" s="26" t="s">
        <v>248</v>
      </c>
      <c r="C58" s="21" t="s">
        <v>37</v>
      </c>
      <c r="D58" s="22" t="s">
        <v>38</v>
      </c>
      <c r="E58" s="23" t="s">
        <v>66</v>
      </c>
      <c r="F58" s="20" t="s">
        <v>249</v>
      </c>
      <c r="G58" s="25">
        <v>500</v>
      </c>
      <c r="H58" s="25">
        <v>500</v>
      </c>
      <c r="I58" s="23"/>
      <c r="J58" s="23"/>
      <c r="K58" s="23"/>
      <c r="L58" s="23"/>
      <c r="M58" s="22" t="s">
        <v>41</v>
      </c>
      <c r="N58" s="11" t="s">
        <v>76</v>
      </c>
      <c r="O58" s="11" t="s">
        <v>77</v>
      </c>
      <c r="P58" s="11" t="s">
        <v>44</v>
      </c>
      <c r="Q58" s="11" t="s">
        <v>45</v>
      </c>
      <c r="R58" s="11" t="s">
        <v>250</v>
      </c>
      <c r="S58" s="11">
        <v>1</v>
      </c>
      <c r="T58" s="11">
        <v>1</v>
      </c>
      <c r="U58" s="11"/>
      <c r="V58" s="11"/>
      <c r="W58" s="11">
        <v>382</v>
      </c>
      <c r="X58" s="11">
        <v>128</v>
      </c>
      <c r="Y58" s="11" t="s">
        <v>250</v>
      </c>
      <c r="Z58" s="23">
        <v>1</v>
      </c>
      <c r="AA58" s="23"/>
      <c r="AB58" s="23"/>
      <c r="AC58" s="23"/>
      <c r="AD58" s="23"/>
    </row>
    <row r="59" ht="57" spans="1:30">
      <c r="A59" s="10">
        <v>52</v>
      </c>
      <c r="B59" s="20" t="s">
        <v>251</v>
      </c>
      <c r="C59" s="21" t="s">
        <v>37</v>
      </c>
      <c r="D59" s="22" t="s">
        <v>38</v>
      </c>
      <c r="E59" s="23" t="s">
        <v>66</v>
      </c>
      <c r="F59" s="27" t="s">
        <v>252</v>
      </c>
      <c r="G59" s="25">
        <v>700</v>
      </c>
      <c r="H59" s="25">
        <v>700</v>
      </c>
      <c r="I59" s="23"/>
      <c r="J59" s="23"/>
      <c r="K59" s="23"/>
      <c r="L59" s="23"/>
      <c r="M59" s="22" t="s">
        <v>41</v>
      </c>
      <c r="N59" s="11" t="s">
        <v>76</v>
      </c>
      <c r="O59" s="11" t="s">
        <v>77</v>
      </c>
      <c r="P59" s="11" t="s">
        <v>44</v>
      </c>
      <c r="Q59" s="11" t="s">
        <v>45</v>
      </c>
      <c r="R59" s="11" t="s">
        <v>250</v>
      </c>
      <c r="S59" s="11">
        <v>1</v>
      </c>
      <c r="T59" s="11">
        <v>1</v>
      </c>
      <c r="U59" s="11"/>
      <c r="V59" s="11"/>
      <c r="W59" s="11">
        <v>382</v>
      </c>
      <c r="X59" s="11">
        <v>128</v>
      </c>
      <c r="Y59" s="11" t="s">
        <v>250</v>
      </c>
      <c r="Z59" s="23">
        <v>1</v>
      </c>
      <c r="AA59" s="23"/>
      <c r="AB59" s="23"/>
      <c r="AC59" s="23"/>
      <c r="AD59" s="23"/>
    </row>
    <row r="60" ht="28.5" spans="1:30">
      <c r="A60" s="10">
        <v>53</v>
      </c>
      <c r="B60" s="20" t="s">
        <v>253</v>
      </c>
      <c r="C60" s="28" t="s">
        <v>254</v>
      </c>
      <c r="D60" s="22" t="s">
        <v>38</v>
      </c>
      <c r="E60" s="23" t="s">
        <v>255</v>
      </c>
      <c r="F60" s="20" t="s">
        <v>256</v>
      </c>
      <c r="G60" s="25">
        <v>170</v>
      </c>
      <c r="H60" s="25">
        <v>170</v>
      </c>
      <c r="I60" s="23"/>
      <c r="J60" s="23"/>
      <c r="K60" s="23"/>
      <c r="L60" s="23"/>
      <c r="M60" s="22" t="s">
        <v>41</v>
      </c>
      <c r="N60" s="30" t="s">
        <v>152</v>
      </c>
      <c r="O60" s="11" t="s">
        <v>153</v>
      </c>
      <c r="P60" s="11" t="s">
        <v>44</v>
      </c>
      <c r="Q60" s="11" t="s">
        <v>45</v>
      </c>
      <c r="R60" s="39" t="s">
        <v>257</v>
      </c>
      <c r="S60" s="23">
        <v>4</v>
      </c>
      <c r="T60" s="23">
        <v>2</v>
      </c>
      <c r="U60" s="23"/>
      <c r="V60" s="23"/>
      <c r="W60" s="23"/>
      <c r="X60" s="23"/>
      <c r="Y60" s="39" t="s">
        <v>257</v>
      </c>
      <c r="Z60" s="23"/>
      <c r="AA60" s="23">
        <v>1</v>
      </c>
      <c r="AB60" s="23"/>
      <c r="AC60" s="23"/>
      <c r="AD60" s="23"/>
    </row>
    <row r="61" ht="57" spans="1:30">
      <c r="A61" s="10">
        <v>54</v>
      </c>
      <c r="B61" s="26" t="s">
        <v>258</v>
      </c>
      <c r="C61" s="21" t="s">
        <v>37</v>
      </c>
      <c r="D61" s="22" t="s">
        <v>38</v>
      </c>
      <c r="E61" s="23" t="s">
        <v>66</v>
      </c>
      <c r="F61" s="26" t="s">
        <v>259</v>
      </c>
      <c r="G61" s="25">
        <v>500</v>
      </c>
      <c r="H61" s="25">
        <v>500</v>
      </c>
      <c r="I61" s="23"/>
      <c r="J61" s="23"/>
      <c r="K61" s="23"/>
      <c r="L61" s="23"/>
      <c r="M61" s="22" t="s">
        <v>41</v>
      </c>
      <c r="N61" s="11" t="s">
        <v>76</v>
      </c>
      <c r="O61" s="11" t="s">
        <v>77</v>
      </c>
      <c r="P61" s="11" t="s">
        <v>44</v>
      </c>
      <c r="Q61" s="11" t="s">
        <v>45</v>
      </c>
      <c r="R61" s="11" t="s">
        <v>260</v>
      </c>
      <c r="S61" s="11">
        <v>1</v>
      </c>
      <c r="T61" s="11">
        <v>1</v>
      </c>
      <c r="U61" s="11"/>
      <c r="V61" s="11"/>
      <c r="W61" s="11">
        <v>382</v>
      </c>
      <c r="X61" s="11">
        <v>128</v>
      </c>
      <c r="Y61" s="11" t="s">
        <v>250</v>
      </c>
      <c r="Z61" s="23">
        <v>1</v>
      </c>
      <c r="AA61" s="23"/>
      <c r="AB61" s="23"/>
      <c r="AC61" s="23"/>
      <c r="AD61" s="23"/>
    </row>
    <row r="62" ht="67.5" spans="1:30">
      <c r="A62" s="10">
        <v>55</v>
      </c>
      <c r="B62" s="20" t="s">
        <v>261</v>
      </c>
      <c r="C62" s="21" t="s">
        <v>37</v>
      </c>
      <c r="D62" s="22" t="s">
        <v>38</v>
      </c>
      <c r="E62" s="23" t="s">
        <v>214</v>
      </c>
      <c r="F62" s="20" t="s">
        <v>262</v>
      </c>
      <c r="G62" s="25">
        <v>2000</v>
      </c>
      <c r="H62" s="25">
        <v>2000</v>
      </c>
      <c r="I62" s="23"/>
      <c r="J62" s="23"/>
      <c r="K62" s="23"/>
      <c r="L62" s="23"/>
      <c r="M62" s="22" t="s">
        <v>41</v>
      </c>
      <c r="N62" s="11" t="s">
        <v>76</v>
      </c>
      <c r="O62" s="11" t="s">
        <v>77</v>
      </c>
      <c r="P62" s="11" t="s">
        <v>44</v>
      </c>
      <c r="Q62" s="11" t="s">
        <v>45</v>
      </c>
      <c r="R62" s="11" t="s">
        <v>263</v>
      </c>
      <c r="S62" s="23">
        <v>69</v>
      </c>
      <c r="T62" s="23">
        <v>28</v>
      </c>
      <c r="U62" s="23"/>
      <c r="V62" s="23"/>
      <c r="W62" s="23"/>
      <c r="X62" s="23"/>
      <c r="Y62" s="11" t="s">
        <v>263</v>
      </c>
      <c r="Z62" s="23">
        <v>1</v>
      </c>
      <c r="AA62" s="23"/>
      <c r="AB62" s="23"/>
      <c r="AC62" s="23"/>
      <c r="AD62" s="23"/>
    </row>
    <row r="63" ht="33" customHeight="1" spans="1:30">
      <c r="A63" s="10">
        <v>56</v>
      </c>
      <c r="B63" s="29" t="s">
        <v>264</v>
      </c>
      <c r="C63" s="30" t="s">
        <v>132</v>
      </c>
      <c r="D63" s="11" t="s">
        <v>38</v>
      </c>
      <c r="E63" s="29" t="s">
        <v>265</v>
      </c>
      <c r="F63" s="31" t="s">
        <v>266</v>
      </c>
      <c r="G63" s="11">
        <v>350</v>
      </c>
      <c r="H63" s="11">
        <v>350</v>
      </c>
      <c r="I63" s="11"/>
      <c r="J63" s="11"/>
      <c r="K63" s="11"/>
      <c r="L63" s="11"/>
      <c r="M63" s="11" t="s">
        <v>41</v>
      </c>
      <c r="N63" s="11" t="s">
        <v>267</v>
      </c>
      <c r="O63" s="11" t="s">
        <v>268</v>
      </c>
      <c r="P63" s="11" t="s">
        <v>44</v>
      </c>
      <c r="Q63" s="11" t="s">
        <v>45</v>
      </c>
      <c r="R63" s="11" t="s">
        <v>269</v>
      </c>
      <c r="S63" s="11">
        <v>1</v>
      </c>
      <c r="T63" s="11"/>
      <c r="U63" s="29">
        <v>37</v>
      </c>
      <c r="V63" s="11">
        <v>11</v>
      </c>
      <c r="W63" s="29">
        <v>340</v>
      </c>
      <c r="X63" s="11">
        <v>122</v>
      </c>
      <c r="Y63" s="11" t="s">
        <v>269</v>
      </c>
      <c r="Z63" s="11"/>
      <c r="AA63" s="11">
        <v>1</v>
      </c>
      <c r="AB63" s="11"/>
      <c r="AC63" s="11"/>
      <c r="AD63" s="11"/>
    </row>
    <row r="64" ht="33" customHeight="1" spans="1:30">
      <c r="A64" s="10">
        <v>57</v>
      </c>
      <c r="B64" s="11" t="s">
        <v>270</v>
      </c>
      <c r="C64" s="11" t="s">
        <v>37</v>
      </c>
      <c r="D64" s="11" t="s">
        <v>38</v>
      </c>
      <c r="E64" s="11" t="s">
        <v>271</v>
      </c>
      <c r="F64" s="11" t="s">
        <v>272</v>
      </c>
      <c r="G64" s="11">
        <v>250</v>
      </c>
      <c r="H64" s="11">
        <v>250</v>
      </c>
      <c r="I64" s="11"/>
      <c r="J64" s="11"/>
      <c r="K64" s="11"/>
      <c r="L64" s="11"/>
      <c r="M64" s="11" t="s">
        <v>41</v>
      </c>
      <c r="N64" s="11" t="s">
        <v>114</v>
      </c>
      <c r="O64" s="11" t="s">
        <v>115</v>
      </c>
      <c r="P64" s="11" t="s">
        <v>44</v>
      </c>
      <c r="Q64" s="11" t="s">
        <v>45</v>
      </c>
      <c r="R64" s="11" t="s">
        <v>273</v>
      </c>
      <c r="S64" s="11">
        <v>1</v>
      </c>
      <c r="T64" s="11">
        <v>1</v>
      </c>
      <c r="U64" s="11">
        <v>188</v>
      </c>
      <c r="V64" s="11">
        <v>98</v>
      </c>
      <c r="W64" s="11">
        <v>709</v>
      </c>
      <c r="X64" s="11">
        <v>380</v>
      </c>
      <c r="Y64" s="11" t="s">
        <v>274</v>
      </c>
      <c r="Z64" s="11">
        <v>1</v>
      </c>
      <c r="AA64" s="11"/>
      <c r="AB64" s="11"/>
      <c r="AC64" s="11"/>
      <c r="AD64" s="11"/>
    </row>
    <row r="65" ht="33" customHeight="1" spans="1:30">
      <c r="A65" s="10">
        <v>58</v>
      </c>
      <c r="B65" s="26" t="s">
        <v>275</v>
      </c>
      <c r="C65" s="28" t="s">
        <v>254</v>
      </c>
      <c r="D65" s="22" t="s">
        <v>38</v>
      </c>
      <c r="E65" s="23" t="s">
        <v>112</v>
      </c>
      <c r="F65" s="20" t="s">
        <v>276</v>
      </c>
      <c r="G65" s="25">
        <v>1913.5</v>
      </c>
      <c r="H65" s="25">
        <v>1913.5</v>
      </c>
      <c r="I65" s="23"/>
      <c r="J65" s="23"/>
      <c r="K65" s="23"/>
      <c r="L65" s="23"/>
      <c r="M65" s="22" t="s">
        <v>41</v>
      </c>
      <c r="N65" s="30" t="s">
        <v>152</v>
      </c>
      <c r="O65" s="11" t="s">
        <v>153</v>
      </c>
      <c r="P65" s="11" t="s">
        <v>44</v>
      </c>
      <c r="Q65" s="11" t="s">
        <v>45</v>
      </c>
      <c r="R65" s="39" t="s">
        <v>257</v>
      </c>
      <c r="S65" s="23">
        <v>69</v>
      </c>
      <c r="T65" s="23">
        <v>28</v>
      </c>
      <c r="U65" s="23"/>
      <c r="V65" s="23"/>
      <c r="W65" s="23"/>
      <c r="X65" s="23"/>
      <c r="Y65" s="39" t="s">
        <v>257</v>
      </c>
      <c r="Z65" s="23"/>
      <c r="AA65" s="23">
        <v>1</v>
      </c>
      <c r="AB65" s="23"/>
      <c r="AC65" s="23"/>
      <c r="AD65" s="23"/>
    </row>
    <row r="66" ht="33" customHeight="1" spans="1:30">
      <c r="A66" s="10">
        <v>59</v>
      </c>
      <c r="B66" s="44" t="s">
        <v>277</v>
      </c>
      <c r="C66" s="11" t="s">
        <v>33</v>
      </c>
      <c r="D66" s="22" t="s">
        <v>38</v>
      </c>
      <c r="E66" s="23" t="s">
        <v>112</v>
      </c>
      <c r="F66" s="44" t="s">
        <v>278</v>
      </c>
      <c r="G66" s="11">
        <f>SUM(H66:L66)</f>
        <v>69</v>
      </c>
      <c r="H66" s="11"/>
      <c r="I66" s="11"/>
      <c r="J66" s="11"/>
      <c r="K66" s="11"/>
      <c r="L66" s="47">
        <v>69</v>
      </c>
      <c r="M66" s="12" t="s">
        <v>41</v>
      </c>
      <c r="N66" s="12" t="s">
        <v>76</v>
      </c>
      <c r="O66" s="12" t="s">
        <v>77</v>
      </c>
      <c r="P66" s="12" t="s">
        <v>44</v>
      </c>
      <c r="Q66" s="12" t="s">
        <v>279</v>
      </c>
      <c r="R66" s="11" t="s">
        <v>280</v>
      </c>
      <c r="S66" s="23">
        <v>69</v>
      </c>
      <c r="T66" s="23">
        <v>28</v>
      </c>
      <c r="U66" s="11"/>
      <c r="V66" s="11"/>
      <c r="W66" s="11"/>
      <c r="X66" s="11"/>
      <c r="Y66" s="39" t="s">
        <v>257</v>
      </c>
      <c r="Z66" s="11"/>
      <c r="AA66" s="11"/>
      <c r="AB66" s="11"/>
      <c r="AC66" s="11">
        <v>1</v>
      </c>
      <c r="AD66" s="11"/>
    </row>
    <row r="67" ht="33" customHeight="1" spans="1:30">
      <c r="A67" s="10">
        <v>60</v>
      </c>
      <c r="B67" s="44" t="s">
        <v>281</v>
      </c>
      <c r="C67" s="11" t="s">
        <v>33</v>
      </c>
      <c r="D67" s="22" t="s">
        <v>38</v>
      </c>
      <c r="E67" s="23" t="s">
        <v>112</v>
      </c>
      <c r="F67" s="44" t="s">
        <v>282</v>
      </c>
      <c r="G67" s="11">
        <f t="shared" ref="G67:G74" si="1">SUM(H67:L67)</f>
        <v>10</v>
      </c>
      <c r="H67" s="11"/>
      <c r="I67" s="11"/>
      <c r="J67" s="11"/>
      <c r="K67" s="11"/>
      <c r="L67" s="47">
        <v>10</v>
      </c>
      <c r="M67" s="12" t="s">
        <v>41</v>
      </c>
      <c r="N67" s="12" t="s">
        <v>76</v>
      </c>
      <c r="O67" s="12" t="s">
        <v>77</v>
      </c>
      <c r="P67" s="12" t="s">
        <v>44</v>
      </c>
      <c r="Q67" s="12" t="s">
        <v>279</v>
      </c>
      <c r="R67" s="11" t="s">
        <v>280</v>
      </c>
      <c r="S67" s="23">
        <v>69</v>
      </c>
      <c r="T67" s="23">
        <v>28</v>
      </c>
      <c r="U67" s="11"/>
      <c r="V67" s="11"/>
      <c r="W67" s="11"/>
      <c r="X67" s="11"/>
      <c r="Y67" s="11" t="s">
        <v>280</v>
      </c>
      <c r="Z67" s="11"/>
      <c r="AA67" s="11"/>
      <c r="AB67" s="11"/>
      <c r="AC67" s="11">
        <v>1</v>
      </c>
      <c r="AD67" s="11"/>
    </row>
    <row r="68" ht="33" customHeight="1" spans="1:30">
      <c r="A68" s="10">
        <v>61</v>
      </c>
      <c r="B68" s="44" t="s">
        <v>283</v>
      </c>
      <c r="C68" s="11" t="s">
        <v>33</v>
      </c>
      <c r="D68" s="22" t="s">
        <v>38</v>
      </c>
      <c r="E68" s="23" t="s">
        <v>112</v>
      </c>
      <c r="F68" s="44" t="s">
        <v>284</v>
      </c>
      <c r="G68" s="11">
        <f t="shared" si="1"/>
        <v>138</v>
      </c>
      <c r="H68" s="11"/>
      <c r="I68" s="11"/>
      <c r="J68" s="11"/>
      <c r="K68" s="11"/>
      <c r="L68" s="47">
        <v>138</v>
      </c>
      <c r="M68" s="12" t="s">
        <v>41</v>
      </c>
      <c r="N68" s="12" t="s">
        <v>76</v>
      </c>
      <c r="O68" s="12" t="s">
        <v>77</v>
      </c>
      <c r="P68" s="12" t="s">
        <v>44</v>
      </c>
      <c r="Q68" s="12" t="s">
        <v>279</v>
      </c>
      <c r="R68" s="11" t="s">
        <v>280</v>
      </c>
      <c r="S68" s="23">
        <v>69</v>
      </c>
      <c r="T68" s="23">
        <v>28</v>
      </c>
      <c r="U68" s="11"/>
      <c r="V68" s="11"/>
      <c r="W68" s="11"/>
      <c r="X68" s="11"/>
      <c r="Y68" s="11" t="s">
        <v>280</v>
      </c>
      <c r="Z68" s="11"/>
      <c r="AA68" s="11"/>
      <c r="AB68" s="11"/>
      <c r="AC68" s="11">
        <v>1</v>
      </c>
      <c r="AD68" s="11"/>
    </row>
    <row r="69" ht="33" customHeight="1" spans="1:30">
      <c r="A69" s="10">
        <v>62</v>
      </c>
      <c r="B69" s="44" t="s">
        <v>285</v>
      </c>
      <c r="C69" s="11" t="s">
        <v>33</v>
      </c>
      <c r="D69" s="22" t="s">
        <v>38</v>
      </c>
      <c r="E69" s="23" t="s">
        <v>112</v>
      </c>
      <c r="F69" s="44" t="s">
        <v>286</v>
      </c>
      <c r="G69" s="11">
        <f t="shared" si="1"/>
        <v>30</v>
      </c>
      <c r="H69" s="11"/>
      <c r="I69" s="11"/>
      <c r="J69" s="11"/>
      <c r="K69" s="11"/>
      <c r="L69" s="47">
        <v>30</v>
      </c>
      <c r="M69" s="12" t="s">
        <v>41</v>
      </c>
      <c r="N69" s="12" t="s">
        <v>76</v>
      </c>
      <c r="O69" s="12" t="s">
        <v>77</v>
      </c>
      <c r="P69" s="12" t="s">
        <v>44</v>
      </c>
      <c r="Q69" s="12" t="s">
        <v>279</v>
      </c>
      <c r="R69" s="11" t="s">
        <v>287</v>
      </c>
      <c r="S69" s="23">
        <v>69</v>
      </c>
      <c r="T69" s="23">
        <v>28</v>
      </c>
      <c r="U69" s="11"/>
      <c r="V69" s="11"/>
      <c r="W69" s="11"/>
      <c r="X69" s="11"/>
      <c r="Y69" s="11" t="s">
        <v>287</v>
      </c>
      <c r="Z69" s="11"/>
      <c r="AA69" s="11"/>
      <c r="AB69" s="11"/>
      <c r="AC69" s="11">
        <v>1</v>
      </c>
      <c r="AD69" s="11"/>
    </row>
    <row r="70" ht="33" customHeight="1" spans="1:30">
      <c r="A70" s="10">
        <v>63</v>
      </c>
      <c r="B70" s="44" t="s">
        <v>288</v>
      </c>
      <c r="C70" s="11" t="s">
        <v>37</v>
      </c>
      <c r="D70" s="22" t="s">
        <v>38</v>
      </c>
      <c r="E70" s="23" t="s">
        <v>112</v>
      </c>
      <c r="F70" s="44" t="s">
        <v>289</v>
      </c>
      <c r="G70" s="11">
        <f t="shared" si="1"/>
        <v>300</v>
      </c>
      <c r="H70" s="11"/>
      <c r="I70" s="11"/>
      <c r="J70" s="11"/>
      <c r="K70" s="11"/>
      <c r="L70" s="47">
        <v>300</v>
      </c>
      <c r="M70" s="12" t="s">
        <v>41</v>
      </c>
      <c r="N70" s="12" t="s">
        <v>76</v>
      </c>
      <c r="O70" s="12" t="s">
        <v>77</v>
      </c>
      <c r="P70" s="12" t="s">
        <v>44</v>
      </c>
      <c r="Q70" s="12" t="s">
        <v>279</v>
      </c>
      <c r="R70" s="44" t="s">
        <v>290</v>
      </c>
      <c r="S70" s="11">
        <v>10</v>
      </c>
      <c r="T70" s="11">
        <v>5</v>
      </c>
      <c r="U70" s="11"/>
      <c r="V70" s="11"/>
      <c r="W70" s="11"/>
      <c r="X70" s="11"/>
      <c r="Y70" s="44" t="s">
        <v>290</v>
      </c>
      <c r="Z70" s="11"/>
      <c r="AA70" s="11">
        <v>1</v>
      </c>
      <c r="AB70" s="11"/>
      <c r="AC70" s="11"/>
      <c r="AD70" s="11"/>
    </row>
    <row r="71" ht="33" customHeight="1" spans="1:30">
      <c r="A71" s="10">
        <v>64</v>
      </c>
      <c r="B71" s="44" t="s">
        <v>291</v>
      </c>
      <c r="C71" s="11" t="s">
        <v>33</v>
      </c>
      <c r="D71" s="22" t="s">
        <v>38</v>
      </c>
      <c r="E71" s="11" t="s">
        <v>292</v>
      </c>
      <c r="F71" s="44" t="s">
        <v>293</v>
      </c>
      <c r="G71" s="11">
        <f t="shared" si="1"/>
        <v>71.45</v>
      </c>
      <c r="H71" s="11"/>
      <c r="I71" s="11"/>
      <c r="J71" s="11"/>
      <c r="K71" s="11"/>
      <c r="L71" s="47">
        <v>71.45</v>
      </c>
      <c r="M71" s="12" t="s">
        <v>41</v>
      </c>
      <c r="N71" s="12" t="s">
        <v>76</v>
      </c>
      <c r="O71" s="12" t="s">
        <v>77</v>
      </c>
      <c r="P71" s="12" t="s">
        <v>44</v>
      </c>
      <c r="Q71" s="12" t="s">
        <v>279</v>
      </c>
      <c r="R71" s="11" t="s">
        <v>294</v>
      </c>
      <c r="S71" s="11">
        <v>16</v>
      </c>
      <c r="T71" s="11">
        <v>7</v>
      </c>
      <c r="U71" s="11">
        <v>1199</v>
      </c>
      <c r="V71" s="11">
        <v>893</v>
      </c>
      <c r="W71" s="11">
        <v>5906</v>
      </c>
      <c r="X71" s="11">
        <v>4223</v>
      </c>
      <c r="Y71" s="11" t="s">
        <v>294</v>
      </c>
      <c r="Z71" s="11"/>
      <c r="AA71" s="11"/>
      <c r="AB71" s="11"/>
      <c r="AC71" s="11">
        <v>1</v>
      </c>
      <c r="AD71" s="11"/>
    </row>
    <row r="72" ht="33" customHeight="1" spans="1:30">
      <c r="A72" s="10">
        <v>65</v>
      </c>
      <c r="B72" s="22" t="s">
        <v>295</v>
      </c>
      <c r="C72" s="11" t="s">
        <v>37</v>
      </c>
      <c r="D72" s="22" t="s">
        <v>38</v>
      </c>
      <c r="E72" s="11" t="s">
        <v>66</v>
      </c>
      <c r="F72" s="22" t="s">
        <v>296</v>
      </c>
      <c r="G72" s="11">
        <f t="shared" si="1"/>
        <v>361.62</v>
      </c>
      <c r="H72" s="11"/>
      <c r="I72" s="11"/>
      <c r="J72" s="11"/>
      <c r="K72" s="11"/>
      <c r="L72" s="47">
        <v>361.62</v>
      </c>
      <c r="M72" s="12" t="s">
        <v>41</v>
      </c>
      <c r="N72" s="12" t="s">
        <v>76</v>
      </c>
      <c r="O72" s="12" t="s">
        <v>77</v>
      </c>
      <c r="P72" s="12" t="s">
        <v>44</v>
      </c>
      <c r="Q72" s="12" t="s">
        <v>279</v>
      </c>
      <c r="R72" s="22" t="s">
        <v>297</v>
      </c>
      <c r="S72" s="23">
        <v>8</v>
      </c>
      <c r="T72" s="23">
        <v>4</v>
      </c>
      <c r="U72" s="11"/>
      <c r="V72" s="11"/>
      <c r="W72" s="11"/>
      <c r="X72" s="11"/>
      <c r="Y72" s="22" t="s">
        <v>297</v>
      </c>
      <c r="Z72" s="11"/>
      <c r="AA72" s="11">
        <v>1</v>
      </c>
      <c r="AB72" s="11"/>
      <c r="AC72" s="11"/>
      <c r="AD72" s="11"/>
    </row>
    <row r="73" ht="33" customHeight="1" spans="1:30">
      <c r="A73" s="10">
        <v>66</v>
      </c>
      <c r="B73" s="44" t="s">
        <v>298</v>
      </c>
      <c r="C73" s="11" t="s">
        <v>33</v>
      </c>
      <c r="D73" s="22" t="s">
        <v>38</v>
      </c>
      <c r="E73" s="11" t="s">
        <v>66</v>
      </c>
      <c r="F73" s="44" t="s">
        <v>299</v>
      </c>
      <c r="G73" s="11">
        <f t="shared" si="1"/>
        <v>250</v>
      </c>
      <c r="H73" s="11"/>
      <c r="I73" s="11"/>
      <c r="J73" s="11"/>
      <c r="K73" s="11"/>
      <c r="L73" s="47">
        <v>250</v>
      </c>
      <c r="M73" s="12" t="s">
        <v>41</v>
      </c>
      <c r="N73" s="12" t="s">
        <v>76</v>
      </c>
      <c r="O73" s="12" t="s">
        <v>77</v>
      </c>
      <c r="P73" s="12" t="s">
        <v>44</v>
      </c>
      <c r="Q73" s="12" t="s">
        <v>279</v>
      </c>
      <c r="R73" s="11" t="s">
        <v>210</v>
      </c>
      <c r="S73" s="23">
        <v>69</v>
      </c>
      <c r="T73" s="23">
        <v>28</v>
      </c>
      <c r="U73" s="11"/>
      <c r="V73" s="11"/>
      <c r="W73" s="11"/>
      <c r="X73" s="11"/>
      <c r="Y73" s="11" t="s">
        <v>210</v>
      </c>
      <c r="Z73" s="11"/>
      <c r="AA73" s="11"/>
      <c r="AB73" s="11"/>
      <c r="AC73" s="11">
        <v>1</v>
      </c>
      <c r="AD73" s="11"/>
    </row>
    <row r="74" ht="33" customHeight="1" spans="1:30">
      <c r="A74" s="10">
        <v>67</v>
      </c>
      <c r="B74" s="44" t="s">
        <v>300</v>
      </c>
      <c r="C74" s="11" t="s">
        <v>33</v>
      </c>
      <c r="D74" s="22" t="s">
        <v>38</v>
      </c>
      <c r="E74" s="11" t="s">
        <v>66</v>
      </c>
      <c r="F74" s="44" t="s">
        <v>301</v>
      </c>
      <c r="G74" s="11">
        <f t="shared" si="1"/>
        <v>100</v>
      </c>
      <c r="H74" s="11"/>
      <c r="I74" s="11"/>
      <c r="J74" s="11"/>
      <c r="K74" s="11"/>
      <c r="L74" s="47">
        <v>100</v>
      </c>
      <c r="M74" s="12" t="s">
        <v>41</v>
      </c>
      <c r="N74" s="12" t="s">
        <v>76</v>
      </c>
      <c r="O74" s="12" t="s">
        <v>77</v>
      </c>
      <c r="P74" s="12" t="s">
        <v>44</v>
      </c>
      <c r="Q74" s="12" t="s">
        <v>279</v>
      </c>
      <c r="R74" s="11" t="s">
        <v>210</v>
      </c>
      <c r="S74" s="23">
        <v>69</v>
      </c>
      <c r="T74" s="23">
        <v>28</v>
      </c>
      <c r="U74" s="11"/>
      <c r="V74" s="11"/>
      <c r="W74" s="11"/>
      <c r="X74" s="11"/>
      <c r="Y74" s="11" t="s">
        <v>210</v>
      </c>
      <c r="Z74" s="11"/>
      <c r="AA74" s="11"/>
      <c r="AB74" s="11"/>
      <c r="AC74" s="11"/>
      <c r="AD74" s="11"/>
    </row>
    <row r="75" spans="2:30">
      <c r="B75" s="45"/>
      <c r="C75" s="45"/>
      <c r="D75" s="46"/>
      <c r="E75" s="45"/>
      <c r="G75" s="45">
        <f t="shared" ref="G75:L75" si="2">SUM(G8:G74)</f>
        <v>148618.17</v>
      </c>
      <c r="H75" s="45">
        <f t="shared" si="2"/>
        <v>36937.1</v>
      </c>
      <c r="I75" s="45">
        <f t="shared" si="2"/>
        <v>0</v>
      </c>
      <c r="J75" s="45">
        <f t="shared" si="2"/>
        <v>0</v>
      </c>
      <c r="K75" s="45">
        <f t="shared" si="2"/>
        <v>110351</v>
      </c>
      <c r="L75" s="45">
        <f t="shared" si="2"/>
        <v>1330.07</v>
      </c>
      <c r="M75" s="45"/>
      <c r="N75" s="45"/>
      <c r="O75" s="45"/>
      <c r="P75" s="45"/>
      <c r="Q75" s="45"/>
      <c r="R75" s="45"/>
      <c r="S75" s="45"/>
      <c r="T75" s="45"/>
      <c r="U75" s="45"/>
      <c r="V75" s="45"/>
      <c r="W75" s="45"/>
      <c r="X75" s="45"/>
      <c r="Y75" s="45"/>
      <c r="Z75" s="45"/>
      <c r="AA75" s="45"/>
      <c r="AB75" s="45"/>
      <c r="AC75" s="45"/>
      <c r="AD75" s="45"/>
    </row>
    <row r="1020016" ht="9" customHeight="1"/>
    <row r="1020017" hidden="1"/>
    <row r="1020018" hidden="1"/>
    <row r="1020019" hidden="1"/>
    <row r="1020020" hidden="1"/>
    <row r="1020021" hidden="1"/>
    <row r="1020022" hidden="1"/>
    <row r="1020023" hidden="1"/>
    <row r="1020024" hidden="1"/>
    <row r="1020025" hidden="1"/>
    <row r="1020026" hidden="1"/>
    <row r="1020027" hidden="1"/>
    <row r="1020028" hidden="1"/>
    <row r="1020029" hidden="1"/>
    <row r="1020034" spans="3:4">
      <c r="C1020034" s="48"/>
      <c r="D1020034" s="49"/>
    </row>
    <row r="1048419" spans="3:4">
      <c r="C1048419" s="31"/>
      <c r="D1048419" s="50"/>
    </row>
  </sheetData>
  <autoFilter ref="A6:AD75">
    <extLst/>
  </autoFilter>
  <mergeCells count="25">
    <mergeCell ref="A1:AC1"/>
    <mergeCell ref="F4:Y4"/>
    <mergeCell ref="Z4:AC4"/>
    <mergeCell ref="G5:L5"/>
    <mergeCell ref="S5:T5"/>
    <mergeCell ref="U5:V5"/>
    <mergeCell ref="W5:X5"/>
    <mergeCell ref="A4:A6"/>
    <mergeCell ref="B4:B6"/>
    <mergeCell ref="C4:C6"/>
    <mergeCell ref="D4:D6"/>
    <mergeCell ref="E5:E6"/>
    <mergeCell ref="F5:F6"/>
    <mergeCell ref="M5:M6"/>
    <mergeCell ref="N5:N6"/>
    <mergeCell ref="O5:O6"/>
    <mergeCell ref="P5:P6"/>
    <mergeCell ref="Q5:Q6"/>
    <mergeCell ref="R5:R6"/>
    <mergeCell ref="Y5:Y6"/>
    <mergeCell ref="Z5:Z6"/>
    <mergeCell ref="AA5:AA6"/>
    <mergeCell ref="AB5:AB6"/>
    <mergeCell ref="AC5:AC6"/>
    <mergeCell ref="AD4:AD6"/>
  </mergeCells>
  <pageMargins left="0.708661417322835" right="0.708661417322835" top="0.748031496062992" bottom="0.748031496062992" header="0.31496062992126" footer="0.31496062992126"/>
  <pageSetup paperSize="9" scale="37" fitToHeight="0"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报备表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acer</dc:creator>
  <cp:lastModifiedBy>Administrator</cp:lastModifiedBy>
  <dcterms:created xsi:type="dcterms:W3CDTF">2018-08-30T23:04:00Z</dcterms:created>
  <cp:lastPrinted>2018-08-31T00:34:00Z</cp:lastPrinted>
  <dcterms:modified xsi:type="dcterms:W3CDTF">2023-10-31T02:37:54Z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6713ECA853004544B8A8E0DB51C1705B</vt:lpwstr>
  </property>
</Properties>
</file>